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ES" sheetId="1" r:id="rId1"/>
    <sheet name="MetricNames" sheetId="2" r:id="rId2"/>
    <sheet name="MetricValues" sheetId="3" r:id="rId3"/>
    <sheet name="Basic" sheetId="4" r:id="rId4"/>
    <sheet name="nonRMN" sheetId="5" r:id="rId5"/>
    <sheet name="TaxonGrp" sheetId="6" r:id="rId6"/>
    <sheet name="BCG" sheetId="7" r:id="rId7"/>
    <sheet name="ThermalHydro" sheetId="8" r:id="rId8"/>
    <sheet name="Tolerance" sheetId="9" r:id="rId9"/>
    <sheet name="FFG" sheetId="10" r:id="rId10"/>
    <sheet name="Habit" sheetId="11" r:id="rId11"/>
    <sheet name="Volt" sheetId="12" r:id="rId12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5"/>
  <sheetData>
    <row r="1" s="1" customFormat="1">
      <c r="A1" s="1" t="inlineStr">
        <is>
          <t>X1</t>
        </is>
      </c>
      <c r="B1" s="1" t="inlineStr">
        <is>
          <t>X2</t>
        </is>
      </c>
      <c r="C1" s="1" t="inlineStr">
        <is>
          <t>X3</t>
        </is>
      </c>
    </row>
    <row r="2">
      <c r="A2" t="inlineStr">
        <is>
          <t>BioMonTools, Metric Values Groups</t>
        </is>
      </c>
    </row>
    <row r="3">
      <c r="B3">
        <f>""</f>
        <v>0</v>
      </c>
      <c r="C3">
        <f>""</f>
        <v>0</v>
      </c>
    </row>
    <row r="4">
      <c r="A4" t="inlineStr">
        <is>
          <t>Path and FileName</t>
        </is>
      </c>
      <c r="B4">
        <f>LEFT(@CELL("filename",A1),FIND("]",@CELL("filename",A1)))</f>
        <v>0</v>
      </c>
      <c r="C4">
        <f>""</f>
        <v>0</v>
      </c>
    </row>
    <row r="5">
      <c r="A5" t="inlineStr">
        <is>
          <t>FileName</t>
        </is>
      </c>
      <c r="B5">
        <f>MID(@CELL("filename",B8),FIND("[",@CELL("filename",B8)),
            (FIND("]",@CELL("filename",B8))-FIND("[",@CELL("filename",B8)))+1)</f>
        <v>0</v>
      </c>
      <c r="C5">
        <f>""</f>
        <v>0</v>
      </c>
    </row>
    <row r="6">
      <c r="A6" t="inlineStr">
        <is>
          <t>Worksheet</t>
        </is>
      </c>
      <c r="B6">
        <f>MID(@CELL("filename",B10),FIND("]",@CELL("filename",
B10))+1,LEN(@CELL("filename",B10))-FIND("]",@CELL("filename",B10)))</f>
        <v>0</v>
      </c>
      <c r="C6">
        <f>""</f>
        <v>0</v>
      </c>
    </row>
    <row r="7">
      <c r="B7">
        <f>""</f>
        <v>0</v>
      </c>
      <c r="C7">
        <f>""</f>
        <v>0</v>
      </c>
    </row>
    <row r="8">
      <c r="A8" t="inlineStr">
        <is>
          <t>Description of Work</t>
        </is>
      </c>
      <c r="B8">
        <f>""</f>
        <v>0</v>
      </c>
      <c r="C8">
        <f>""</f>
        <v>0</v>
      </c>
    </row>
    <row r="9">
      <c r="A9" t="inlineStr">
        <is>
          <t>Metric value calculations from the R package BioMonTools.</t>
        </is>
      </c>
      <c r="B9">
        <f>""</f>
        <v>0</v>
      </c>
      <c r="C9">
        <f>""</f>
        <v>0</v>
      </c>
    </row>
    <row r="10">
      <c r="A10" t="inlineStr">
        <is>
          <t>Metrics are sorted by common groups. Groupings defined in MetricNames</t>
        </is>
      </c>
      <c r="B10">
        <f>""</f>
        <v>0</v>
      </c>
      <c r="C10">
        <f>""</f>
        <v>0</v>
      </c>
    </row>
    <row r="11">
      <c r="B11">
        <f>""</f>
        <v>0</v>
      </c>
      <c r="C11">
        <f>""</f>
        <v>0</v>
      </c>
    </row>
    <row r="12">
      <c r="A12" t="inlineStr">
        <is>
          <t>Input File Name</t>
        </is>
      </c>
      <c r="B12">
        <f>"fun.DF.MetricNames"</f>
        <v>0</v>
      </c>
      <c r="C12">
        <f>""</f>
        <v>0</v>
      </c>
    </row>
    <row r="13">
      <c r="A13" t="inlineStr">
        <is>
          <t>Community</t>
        </is>
      </c>
      <c r="B13">
        <f>"bugs"</f>
        <v>0</v>
      </c>
      <c r="C13">
        <f>""</f>
        <v>0</v>
      </c>
    </row>
    <row r="14">
      <c r="A14" t="inlineStr">
        <is>
          <t>Date</t>
        </is>
      </c>
      <c r="B14">
        <f>"2022-02-03"</f>
        <v>0</v>
      </c>
      <c r="C14">
        <f>""</f>
        <v>0</v>
      </c>
    </row>
    <row r="15">
      <c r="B15">
        <f>""</f>
        <v>0</v>
      </c>
      <c r="C15">
        <f>""</f>
        <v>0</v>
      </c>
    </row>
    <row r="16">
      <c r="A16" t="inlineStr">
        <is>
          <t>Worksheet</t>
        </is>
      </c>
      <c r="B16">
        <f>"Description"</f>
        <v>0</v>
      </c>
      <c r="C16">
        <f>"Link"</f>
        <v>0</v>
      </c>
    </row>
    <row r="17">
      <c r="A17" t="inlineStr">
        <is>
          <t>NOTES</t>
        </is>
      </c>
      <c r="B17">
        <f>"File metadata"</f>
        <v>0</v>
      </c>
      <c r="C17">
        <f>HYPERLINK($B$5&amp;$A17&amp;"!A1",$A17)</f>
        <v>0</v>
      </c>
    </row>
    <row r="18">
      <c r="A18" t="inlineStr">
        <is>
          <t>MetricNames</t>
        </is>
      </c>
      <c r="B18">
        <f>"Metric Name metadata"</f>
        <v>0</v>
      </c>
      <c r="C18">
        <f>HYPERLINK($B$5&amp;$A18&amp;"!A1",$A18)</f>
        <v>0</v>
      </c>
    </row>
    <row r="19">
      <c r="A19" t="inlineStr">
        <is>
          <t>MetricValues</t>
        </is>
      </c>
      <c r="B19">
        <f>"Metric Values, Group = ALL"</f>
        <v>0</v>
      </c>
      <c r="C19">
        <f>HYPERLINK($B$5&amp;$A19&amp;"!A1",$A19)</f>
        <v>0</v>
      </c>
    </row>
    <row r="20">
      <c r="A20" t="inlineStr">
        <is>
          <t>Basic</t>
        </is>
      </c>
      <c r="B20">
        <f>"Metric Values, Group = Basic"</f>
        <v>0</v>
      </c>
      <c r="C20">
        <f>HYPERLINK($B$5&amp;$A20&amp;"!A1",$A20)</f>
        <v>0</v>
      </c>
    </row>
    <row r="21">
      <c r="A21" t="inlineStr">
        <is>
          <t>nonRMN</t>
        </is>
      </c>
      <c r="B21">
        <f>"Metric Values, Group = nonRMN"</f>
        <v>0</v>
      </c>
      <c r="C21">
        <f>HYPERLINK($B$5&amp;$A21&amp;"!A1",$A21)</f>
        <v>0</v>
      </c>
    </row>
    <row r="22">
      <c r="A22" t="inlineStr">
        <is>
          <t>TaxonGrp</t>
        </is>
      </c>
      <c r="B22">
        <f>"Metric Values, Group = TaxonGrp"</f>
        <v>0</v>
      </c>
      <c r="C22">
        <f>HYPERLINK($B$5&amp;$A22&amp;"!A1",$A22)</f>
        <v>0</v>
      </c>
    </row>
    <row r="23">
      <c r="A23" t="inlineStr">
        <is>
          <t>BCG</t>
        </is>
      </c>
      <c r="B23">
        <f>"Metric Values, Group = BCG"</f>
        <v>0</v>
      </c>
      <c r="C23">
        <f>HYPERLINK($B$5&amp;$A23&amp;"!A1",$A23)</f>
        <v>0</v>
      </c>
    </row>
    <row r="24">
      <c r="A24" t="inlineStr">
        <is>
          <t>ThermalHydro</t>
        </is>
      </c>
      <c r="B24">
        <f>"Metric Values, Group = ThermalHydro"</f>
        <v>0</v>
      </c>
      <c r="C24">
        <f>HYPERLINK($B$5&amp;$A24&amp;"!A1",$A24)</f>
        <v>0</v>
      </c>
    </row>
    <row r="25">
      <c r="A25" t="inlineStr">
        <is>
          <t>Tolerance</t>
        </is>
      </c>
      <c r="B25">
        <f>"Metric Values, Group = Tolerance"</f>
        <v>0</v>
      </c>
      <c r="C25">
        <f>HYPERLINK($B$5&amp;$A25&amp;"!A1",$A25)</f>
        <v>0</v>
      </c>
    </row>
    <row r="26">
      <c r="A26" t="inlineStr">
        <is>
          <t>FFG</t>
        </is>
      </c>
      <c r="B26">
        <f>"Metric Values, Group = FFG"</f>
        <v>0</v>
      </c>
      <c r="C26">
        <f>HYPERLINK($B$5&amp;$A26&amp;"!A1",$A26)</f>
        <v>0</v>
      </c>
    </row>
    <row r="27">
      <c r="A27" t="inlineStr">
        <is>
          <t>Habit</t>
        </is>
      </c>
      <c r="B27">
        <f>"Metric Values, Group = Habit"</f>
        <v>0</v>
      </c>
      <c r="C27">
        <f>HYPERLINK($B$5&amp;$A27&amp;"!A1",$A27)</f>
        <v>0</v>
      </c>
    </row>
    <row r="28">
      <c r="A28" t="inlineStr">
        <is>
          <t>Volt</t>
        </is>
      </c>
      <c r="B28">
        <f>"Metric Values, Group = Volt"</f>
        <v>0</v>
      </c>
      <c r="C28">
        <f>HYPERLINK($B$5&amp;$A28&amp;"!A1",$A28)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nt_ffg_col</t>
        </is>
      </c>
      <c r="E1" s="1" t="inlineStr">
        <is>
          <t>nt_ffg_filt</t>
        </is>
      </c>
      <c r="F1" s="1" t="inlineStr">
        <is>
          <t>nt_ffg_pred</t>
        </is>
      </c>
      <c r="G1" s="1" t="inlineStr">
        <is>
          <t>nt_ffg_scrap</t>
        </is>
      </c>
      <c r="H1" s="1" t="inlineStr">
        <is>
          <t>nt_ffg_shred</t>
        </is>
      </c>
      <c r="I1" s="1" t="inlineStr">
        <is>
          <t>nt_ffg_mah</t>
        </is>
      </c>
      <c r="J1" s="1" t="inlineStr">
        <is>
          <t>nt_ffg_omn</t>
        </is>
      </c>
      <c r="K1" s="1" t="inlineStr">
        <is>
          <t>nt_ffg_par</t>
        </is>
      </c>
      <c r="L1" s="1" t="inlineStr">
        <is>
          <t>nt_ffg_pih</t>
        </is>
      </c>
      <c r="M1" s="1" t="inlineStr">
        <is>
          <t>nt_ffg_xyl</t>
        </is>
      </c>
      <c r="N1" s="1" t="inlineStr">
        <is>
          <t>pi_ffg_col</t>
        </is>
      </c>
      <c r="O1" s="1" t="inlineStr">
        <is>
          <t>pi_ffg_filt</t>
        </is>
      </c>
      <c r="P1" s="1" t="inlineStr">
        <is>
          <t>pi_ffg_pred</t>
        </is>
      </c>
      <c r="Q1" s="1" t="inlineStr">
        <is>
          <t>pi_ffg_scrap</t>
        </is>
      </c>
      <c r="R1" s="1" t="inlineStr">
        <is>
          <t>pi_ffg_shred</t>
        </is>
      </c>
      <c r="S1" s="1" t="inlineStr">
        <is>
          <t>pi_ffg_mah</t>
        </is>
      </c>
      <c r="T1" s="1" t="inlineStr">
        <is>
          <t>pi_ffg_omn</t>
        </is>
      </c>
      <c r="U1" s="1" t="inlineStr">
        <is>
          <t>pi_ffg_par</t>
        </is>
      </c>
      <c r="V1" s="1" t="inlineStr">
        <is>
          <t>pi_ffg_pih</t>
        </is>
      </c>
      <c r="W1" s="1" t="inlineStr">
        <is>
          <t>pi_ffg_xyl</t>
        </is>
      </c>
      <c r="X1" s="1" t="inlineStr">
        <is>
          <t>pt_ffg_col</t>
        </is>
      </c>
      <c r="Y1" s="1" t="inlineStr">
        <is>
          <t>pt_ffg_filt</t>
        </is>
      </c>
      <c r="Z1" s="1" t="inlineStr">
        <is>
          <t>pt_ffg_pred</t>
        </is>
      </c>
      <c r="AA1" s="1" t="inlineStr">
        <is>
          <t>pt_ffg_scrap</t>
        </is>
      </c>
      <c r="AB1" s="1" t="inlineStr">
        <is>
          <t>pt_ffg_shred</t>
        </is>
      </c>
      <c r="AC1" s="1" t="inlineStr">
        <is>
          <t>pt_ffg_mah</t>
        </is>
      </c>
      <c r="AD1" s="1" t="inlineStr">
        <is>
          <t>pt_ffg_omn</t>
        </is>
      </c>
      <c r="AE1" s="1" t="inlineStr">
        <is>
          <t>pt_ffg_par</t>
        </is>
      </c>
      <c r="AF1" s="1" t="inlineStr">
        <is>
          <t>pt_ffg_pih</t>
        </is>
      </c>
      <c r="AG1" s="1" t="inlineStr">
        <is>
          <t>pt_ffg_xyl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11</v>
      </c>
      <c r="E2">
        <v>3</v>
      </c>
      <c r="F2">
        <v>9</v>
      </c>
      <c r="G2">
        <v>7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16.97722567287785</v>
      </c>
      <c r="O2">
        <v>7.039337474120083</v>
      </c>
      <c r="P2">
        <v>17.39130434782609</v>
      </c>
      <c r="Q2">
        <v>25.67287784679089</v>
      </c>
      <c r="R2">
        <v>15.11387163561077</v>
      </c>
      <c r="S2">
        <v>0</v>
      </c>
      <c r="T2">
        <v>0</v>
      </c>
      <c r="U2">
        <v>0</v>
      </c>
      <c r="V2">
        <v>0</v>
      </c>
      <c r="W2">
        <v>0</v>
      </c>
      <c r="X2">
        <v>29.72972972972973</v>
      </c>
      <c r="Y2">
        <v>8.108108108108109</v>
      </c>
      <c r="Z2">
        <v>24.32432432432432</v>
      </c>
      <c r="AA2">
        <v>18.91891891891892</v>
      </c>
      <c r="AB2">
        <v>13.51351351351351</v>
      </c>
      <c r="AC2">
        <v>0</v>
      </c>
      <c r="AD2">
        <v>0</v>
      </c>
      <c r="AE2">
        <v>0</v>
      </c>
      <c r="AF2">
        <v>0</v>
      </c>
      <c r="AG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10</v>
      </c>
      <c r="E3">
        <v>4</v>
      </c>
      <c r="F3">
        <v>4</v>
      </c>
      <c r="G3">
        <v>2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54.43548387096774</v>
      </c>
      <c r="O3">
        <v>19.75806451612903</v>
      </c>
      <c r="P3">
        <v>1.612903225806452</v>
      </c>
      <c r="Q3">
        <v>3.629032258064516</v>
      </c>
      <c r="R3">
        <v>4.637096774193548</v>
      </c>
      <c r="S3">
        <v>0</v>
      </c>
      <c r="T3">
        <v>11.89516129032258</v>
      </c>
      <c r="U3">
        <v>0</v>
      </c>
      <c r="V3">
        <v>0</v>
      </c>
      <c r="W3">
        <v>0</v>
      </c>
      <c r="X3">
        <v>34.48275862068966</v>
      </c>
      <c r="Y3">
        <v>13.79310344827586</v>
      </c>
      <c r="Z3">
        <v>13.79310344827586</v>
      </c>
      <c r="AA3">
        <v>6.896551724137931</v>
      </c>
      <c r="AB3">
        <v>3.448275862068965</v>
      </c>
      <c r="AC3">
        <v>0</v>
      </c>
      <c r="AD3">
        <v>10.3448275862069</v>
      </c>
      <c r="AE3">
        <v>0</v>
      </c>
      <c r="AF3">
        <v>0</v>
      </c>
      <c r="AG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8</v>
      </c>
      <c r="E4">
        <v>3</v>
      </c>
      <c r="F4">
        <v>18</v>
      </c>
      <c r="G4">
        <v>6</v>
      </c>
      <c r="H4">
        <v>6</v>
      </c>
      <c r="I4">
        <v>1</v>
      </c>
      <c r="J4">
        <v>0</v>
      </c>
      <c r="K4">
        <v>0</v>
      </c>
      <c r="L4">
        <v>0</v>
      </c>
      <c r="M4">
        <v>0</v>
      </c>
      <c r="N4">
        <v>28.35570469798658</v>
      </c>
      <c r="O4">
        <v>26.1744966442953</v>
      </c>
      <c r="P4">
        <v>23.65771812080537</v>
      </c>
      <c r="Q4">
        <v>6.040268456375839</v>
      </c>
      <c r="R4">
        <v>13.75838926174497</v>
      </c>
      <c r="S4">
        <v>0.8389261744966443</v>
      </c>
      <c r="T4">
        <v>0</v>
      </c>
      <c r="U4">
        <v>0</v>
      </c>
      <c r="V4">
        <v>0</v>
      </c>
      <c r="W4">
        <v>0</v>
      </c>
      <c r="X4">
        <v>17.77777777777778</v>
      </c>
      <c r="Y4">
        <v>6.666666666666667</v>
      </c>
      <c r="Z4">
        <v>40</v>
      </c>
      <c r="AA4">
        <v>13.33333333333333</v>
      </c>
      <c r="AB4">
        <v>13.33333333333333</v>
      </c>
      <c r="AC4">
        <v>2.222222222222222</v>
      </c>
      <c r="AD4">
        <v>0</v>
      </c>
      <c r="AE4">
        <v>0</v>
      </c>
      <c r="AF4">
        <v>0</v>
      </c>
      <c r="AG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13</v>
      </c>
      <c r="E5">
        <v>3</v>
      </c>
      <c r="F5">
        <v>10</v>
      </c>
      <c r="G5">
        <v>10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27.30696798493409</v>
      </c>
      <c r="O5">
        <v>7.156308851224106</v>
      </c>
      <c r="P5">
        <v>14.12429378531074</v>
      </c>
      <c r="Q5">
        <v>20.71563088512241</v>
      </c>
      <c r="R5">
        <v>19.96233521657251</v>
      </c>
      <c r="S5">
        <v>0</v>
      </c>
      <c r="T5">
        <v>0</v>
      </c>
      <c r="U5">
        <v>0</v>
      </c>
      <c r="V5">
        <v>0</v>
      </c>
      <c r="W5">
        <v>0</v>
      </c>
      <c r="X5">
        <v>27.08333333333333</v>
      </c>
      <c r="Y5">
        <v>6.25</v>
      </c>
      <c r="Z5">
        <v>20.83333333333333</v>
      </c>
      <c r="AA5">
        <v>20.83333333333333</v>
      </c>
      <c r="AB5">
        <v>12.5</v>
      </c>
      <c r="AC5">
        <v>0</v>
      </c>
      <c r="AD5">
        <v>0</v>
      </c>
      <c r="AE5">
        <v>0</v>
      </c>
      <c r="AF5">
        <v>0</v>
      </c>
      <c r="AG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13</v>
      </c>
      <c r="E6">
        <v>5</v>
      </c>
      <c r="F6">
        <v>15</v>
      </c>
      <c r="G6">
        <v>7</v>
      </c>
      <c r="H6">
        <v>5</v>
      </c>
      <c r="I6">
        <v>2</v>
      </c>
      <c r="J6">
        <v>0</v>
      </c>
      <c r="K6">
        <v>0</v>
      </c>
      <c r="L6">
        <v>0</v>
      </c>
      <c r="M6">
        <v>0</v>
      </c>
      <c r="N6">
        <v>19.03881700554529</v>
      </c>
      <c r="O6">
        <v>40.48059149722736</v>
      </c>
      <c r="P6">
        <v>16.08133086876155</v>
      </c>
      <c r="Q6">
        <v>9.057301293900185</v>
      </c>
      <c r="R6">
        <v>0.9242144177449169</v>
      </c>
      <c r="S6">
        <v>1.293900184842884</v>
      </c>
      <c r="T6">
        <v>0</v>
      </c>
      <c r="U6">
        <v>0</v>
      </c>
      <c r="V6">
        <v>0</v>
      </c>
      <c r="W6">
        <v>0</v>
      </c>
      <c r="X6">
        <v>25</v>
      </c>
      <c r="Y6">
        <v>9.615384615384615</v>
      </c>
      <c r="Z6">
        <v>28.84615384615385</v>
      </c>
      <c r="AA6">
        <v>13.46153846153846</v>
      </c>
      <c r="AB6">
        <v>9.615384615384615</v>
      </c>
      <c r="AC6">
        <v>3.846153846153846</v>
      </c>
      <c r="AD6">
        <v>0</v>
      </c>
      <c r="AE6">
        <v>0</v>
      </c>
      <c r="AF6">
        <v>0</v>
      </c>
      <c r="AG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11</v>
      </c>
      <c r="E7">
        <v>4</v>
      </c>
      <c r="F7">
        <v>2</v>
      </c>
      <c r="G7">
        <v>1</v>
      </c>
      <c r="H7">
        <v>4</v>
      </c>
      <c r="I7">
        <v>0</v>
      </c>
      <c r="J7">
        <v>1</v>
      </c>
      <c r="K7">
        <v>0</v>
      </c>
      <c r="L7">
        <v>0</v>
      </c>
      <c r="M7">
        <v>0</v>
      </c>
      <c r="N7">
        <v>65.34839924670433</v>
      </c>
      <c r="O7">
        <v>10.92278719397364</v>
      </c>
      <c r="P7">
        <v>1.883239171374765</v>
      </c>
      <c r="Q7">
        <v>3.389830508474576</v>
      </c>
      <c r="R7">
        <v>3.013182674199623</v>
      </c>
      <c r="S7">
        <v>0</v>
      </c>
      <c r="T7">
        <v>9.416195856873824</v>
      </c>
      <c r="U7">
        <v>0</v>
      </c>
      <c r="V7">
        <v>0</v>
      </c>
      <c r="W7">
        <v>0</v>
      </c>
      <c r="X7">
        <v>40.74074074074074</v>
      </c>
      <c r="Y7">
        <v>14.81481481481482</v>
      </c>
      <c r="Z7">
        <v>7.407407407407407</v>
      </c>
      <c r="AA7">
        <v>3.703703703703704</v>
      </c>
      <c r="AB7">
        <v>14.81481481481482</v>
      </c>
      <c r="AC7">
        <v>0</v>
      </c>
      <c r="AD7">
        <v>3.703703703703704</v>
      </c>
      <c r="AE7">
        <v>0</v>
      </c>
      <c r="AF7">
        <v>0</v>
      </c>
      <c r="AG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15</v>
      </c>
      <c r="E8">
        <v>4</v>
      </c>
      <c r="F8">
        <v>11</v>
      </c>
      <c r="G8">
        <v>10</v>
      </c>
      <c r="H8">
        <v>6</v>
      </c>
      <c r="I8">
        <v>1</v>
      </c>
      <c r="J8">
        <v>1</v>
      </c>
      <c r="K8">
        <v>0</v>
      </c>
      <c r="L8">
        <v>0</v>
      </c>
      <c r="M8">
        <v>0</v>
      </c>
      <c r="N8">
        <v>16.39344262295082</v>
      </c>
      <c r="O8">
        <v>7.468123861566484</v>
      </c>
      <c r="P8">
        <v>16.39344262295082</v>
      </c>
      <c r="Q8">
        <v>47.72313296903461</v>
      </c>
      <c r="R8">
        <v>6.739526411657559</v>
      </c>
      <c r="S8">
        <v>0.546448087431694</v>
      </c>
      <c r="T8">
        <v>0.3642987249544626</v>
      </c>
      <c r="U8">
        <v>0</v>
      </c>
      <c r="V8">
        <v>0</v>
      </c>
      <c r="W8">
        <v>0</v>
      </c>
      <c r="X8">
        <v>27.77777777777778</v>
      </c>
      <c r="Y8">
        <v>7.407407407407407</v>
      </c>
      <c r="Z8">
        <v>20.37037037037037</v>
      </c>
      <c r="AA8">
        <v>18.51851851851852</v>
      </c>
      <c r="AB8">
        <v>11.11111111111111</v>
      </c>
      <c r="AC8">
        <v>1.851851851851852</v>
      </c>
      <c r="AD8">
        <v>1.851851851851852</v>
      </c>
      <c r="AE8">
        <v>0</v>
      </c>
      <c r="AF8">
        <v>0</v>
      </c>
      <c r="AG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17</v>
      </c>
      <c r="E9">
        <v>5</v>
      </c>
      <c r="F9">
        <v>12</v>
      </c>
      <c r="G9">
        <v>3</v>
      </c>
      <c r="H9">
        <v>5</v>
      </c>
      <c r="I9">
        <v>0</v>
      </c>
      <c r="J9">
        <v>1</v>
      </c>
      <c r="K9">
        <v>0</v>
      </c>
      <c r="L9">
        <v>0</v>
      </c>
      <c r="M9">
        <v>0</v>
      </c>
      <c r="N9">
        <v>34.74576271186441</v>
      </c>
      <c r="O9">
        <v>36.61016949152543</v>
      </c>
      <c r="P9">
        <v>7.966101694915254</v>
      </c>
      <c r="Q9">
        <v>2.033898305084746</v>
      </c>
      <c r="R9">
        <v>11.35593220338983</v>
      </c>
      <c r="S9">
        <v>0</v>
      </c>
      <c r="T9">
        <v>1.016949152542373</v>
      </c>
      <c r="U9">
        <v>0</v>
      </c>
      <c r="V9">
        <v>0</v>
      </c>
      <c r="W9">
        <v>0</v>
      </c>
      <c r="X9">
        <v>34.69387755102041</v>
      </c>
      <c r="Y9">
        <v>10.20408163265306</v>
      </c>
      <c r="Z9">
        <v>24.48979591836735</v>
      </c>
      <c r="AA9">
        <v>6.122448979591836</v>
      </c>
      <c r="AB9">
        <v>10.20408163265306</v>
      </c>
      <c r="AC9">
        <v>0</v>
      </c>
      <c r="AD9">
        <v>2.040816326530612</v>
      </c>
      <c r="AE9">
        <v>0</v>
      </c>
      <c r="AF9">
        <v>0</v>
      </c>
      <c r="AG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18</v>
      </c>
      <c r="E10">
        <v>2</v>
      </c>
      <c r="F10">
        <v>19</v>
      </c>
      <c r="G10">
        <v>5</v>
      </c>
      <c r="H10">
        <v>7</v>
      </c>
      <c r="I10">
        <v>1</v>
      </c>
      <c r="J10">
        <v>2</v>
      </c>
      <c r="K10">
        <v>0</v>
      </c>
      <c r="L10">
        <v>0</v>
      </c>
      <c r="M10">
        <v>0</v>
      </c>
      <c r="N10">
        <v>27.64378478664193</v>
      </c>
      <c r="O10">
        <v>13.35807050092764</v>
      </c>
      <c r="P10">
        <v>22.82003710575139</v>
      </c>
      <c r="Q10">
        <v>22.82003710575139</v>
      </c>
      <c r="R10">
        <v>3.896103896103896</v>
      </c>
      <c r="S10">
        <v>2.411873840445269</v>
      </c>
      <c r="T10">
        <v>0.5565862708719852</v>
      </c>
      <c r="U10">
        <v>0</v>
      </c>
      <c r="V10">
        <v>0</v>
      </c>
      <c r="W10">
        <v>0</v>
      </c>
      <c r="X10">
        <v>30</v>
      </c>
      <c r="Y10">
        <v>3.333333333333334</v>
      </c>
      <c r="Z10">
        <v>31.66666666666667</v>
      </c>
      <c r="AA10">
        <v>8.333333333333334</v>
      </c>
      <c r="AB10">
        <v>11.66666666666667</v>
      </c>
      <c r="AC10">
        <v>1.666666666666667</v>
      </c>
      <c r="AD10">
        <v>3.333333333333334</v>
      </c>
      <c r="AE10">
        <v>0</v>
      </c>
      <c r="AF10">
        <v>0</v>
      </c>
      <c r="AG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17</v>
      </c>
      <c r="E11">
        <v>3</v>
      </c>
      <c r="F11">
        <v>12</v>
      </c>
      <c r="G11">
        <v>4</v>
      </c>
      <c r="H11">
        <v>6</v>
      </c>
      <c r="I11">
        <v>1</v>
      </c>
      <c r="J11">
        <v>0</v>
      </c>
      <c r="K11">
        <v>0</v>
      </c>
      <c r="L11">
        <v>0</v>
      </c>
      <c r="M11">
        <v>0</v>
      </c>
      <c r="N11">
        <v>66.41929499072356</v>
      </c>
      <c r="O11">
        <v>2.040816326530612</v>
      </c>
      <c r="P11">
        <v>7.421150278293135</v>
      </c>
      <c r="Q11">
        <v>12.98701298701299</v>
      </c>
      <c r="R11">
        <v>3.52504638218924</v>
      </c>
      <c r="S11">
        <v>1.11317254174397</v>
      </c>
      <c r="T11">
        <v>0</v>
      </c>
      <c r="U11">
        <v>0</v>
      </c>
      <c r="V11">
        <v>0</v>
      </c>
      <c r="W11">
        <v>0</v>
      </c>
      <c r="X11">
        <v>33.33333333333334</v>
      </c>
      <c r="Y11">
        <v>5.882352941176471</v>
      </c>
      <c r="Z11">
        <v>23.52941176470588</v>
      </c>
      <c r="AA11">
        <v>7.843137254901961</v>
      </c>
      <c r="AB11">
        <v>11.76470588235294</v>
      </c>
      <c r="AC11">
        <v>1.96078431372549</v>
      </c>
      <c r="AD11">
        <v>0</v>
      </c>
      <c r="AE11">
        <v>0</v>
      </c>
      <c r="AF11">
        <v>0</v>
      </c>
      <c r="AG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19</v>
      </c>
      <c r="E12">
        <v>2</v>
      </c>
      <c r="F12">
        <v>12</v>
      </c>
      <c r="G12">
        <v>4</v>
      </c>
      <c r="H12">
        <v>4</v>
      </c>
      <c r="I12">
        <v>0</v>
      </c>
      <c r="J12">
        <v>3</v>
      </c>
      <c r="K12">
        <v>0</v>
      </c>
      <c r="L12">
        <v>0</v>
      </c>
      <c r="M12">
        <v>0</v>
      </c>
      <c r="N12">
        <v>42.07188160676533</v>
      </c>
      <c r="O12">
        <v>8.033826638477802</v>
      </c>
      <c r="P12">
        <v>16.27906976744186</v>
      </c>
      <c r="Q12">
        <v>12.26215644820296</v>
      </c>
      <c r="R12">
        <v>5.496828752642706</v>
      </c>
      <c r="S12">
        <v>0</v>
      </c>
      <c r="T12">
        <v>4.862579281183932</v>
      </c>
      <c r="U12">
        <v>0</v>
      </c>
      <c r="V12">
        <v>0</v>
      </c>
      <c r="W12">
        <v>0</v>
      </c>
      <c r="X12">
        <v>37.25490196078432</v>
      </c>
      <c r="Y12">
        <v>3.92156862745098</v>
      </c>
      <c r="Z12">
        <v>23.52941176470588</v>
      </c>
      <c r="AA12">
        <v>7.843137254901961</v>
      </c>
      <c r="AB12">
        <v>7.843137254901961</v>
      </c>
      <c r="AC12">
        <v>0</v>
      </c>
      <c r="AD12">
        <v>5.882352941176471</v>
      </c>
      <c r="AE12">
        <v>0</v>
      </c>
      <c r="AF12">
        <v>0</v>
      </c>
      <c r="AG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21</v>
      </c>
      <c r="E13">
        <v>6</v>
      </c>
      <c r="F13">
        <v>6</v>
      </c>
      <c r="G13">
        <v>7</v>
      </c>
      <c r="H13">
        <v>3</v>
      </c>
      <c r="I13">
        <v>0</v>
      </c>
      <c r="J13">
        <v>1</v>
      </c>
      <c r="K13">
        <v>0</v>
      </c>
      <c r="L13">
        <v>0</v>
      </c>
      <c r="M13">
        <v>0</v>
      </c>
      <c r="N13">
        <v>27.95497185741088</v>
      </c>
      <c r="O13">
        <v>5.25328330206379</v>
      </c>
      <c r="P13">
        <v>2.626641651031895</v>
      </c>
      <c r="Q13">
        <v>50.84427767354597</v>
      </c>
      <c r="R13">
        <v>4.127579737335835</v>
      </c>
      <c r="S13">
        <v>0</v>
      </c>
      <c r="T13">
        <v>0.375234521575985</v>
      </c>
      <c r="U13">
        <v>0</v>
      </c>
      <c r="V13">
        <v>0</v>
      </c>
      <c r="W13">
        <v>0</v>
      </c>
      <c r="X13">
        <v>42</v>
      </c>
      <c r="Y13">
        <v>12</v>
      </c>
      <c r="Z13">
        <v>12</v>
      </c>
      <c r="AA13">
        <v>14</v>
      </c>
      <c r="AB13">
        <v>6</v>
      </c>
      <c r="AC13">
        <v>0</v>
      </c>
      <c r="AD13">
        <v>2</v>
      </c>
      <c r="AE13">
        <v>0</v>
      </c>
      <c r="AF13">
        <v>0</v>
      </c>
      <c r="A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nt_habit_burrow</t>
        </is>
      </c>
      <c r="E1" s="1" t="inlineStr">
        <is>
          <t>nt_habit_climb</t>
        </is>
      </c>
      <c r="F1" s="1" t="inlineStr">
        <is>
          <t>nt_habit_cling</t>
        </is>
      </c>
      <c r="G1" s="1" t="inlineStr">
        <is>
          <t>nt_habit_sprawl</t>
        </is>
      </c>
      <c r="H1" s="1" t="inlineStr">
        <is>
          <t>nt_habit_swim</t>
        </is>
      </c>
      <c r="I1" s="1" t="inlineStr">
        <is>
          <t>pi_habit_burrow</t>
        </is>
      </c>
      <c r="J1" s="1" t="inlineStr">
        <is>
          <t>pi_habit_climb</t>
        </is>
      </c>
      <c r="K1" s="1" t="inlineStr">
        <is>
          <t>pi_habit_cling</t>
        </is>
      </c>
      <c r="L1" s="1" t="inlineStr">
        <is>
          <t>pi_habit_sprawl</t>
        </is>
      </c>
      <c r="M1" s="1" t="inlineStr">
        <is>
          <t>pi_habit_swim</t>
        </is>
      </c>
      <c r="N1" s="1" t="inlineStr">
        <is>
          <t>pt_habit_burrow</t>
        </is>
      </c>
      <c r="O1" s="1" t="inlineStr">
        <is>
          <t>pt_habit_climb</t>
        </is>
      </c>
      <c r="P1" s="1" t="inlineStr">
        <is>
          <t>pt_habit_cling</t>
        </is>
      </c>
      <c r="Q1" s="1" t="inlineStr">
        <is>
          <t>pt_habit_sprawl</t>
        </is>
      </c>
      <c r="R1" s="1" t="inlineStr">
        <is>
          <t>pt_habit_swim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nt_volt_multi</t>
        </is>
      </c>
      <c r="E1" s="1" t="inlineStr">
        <is>
          <t>nt_volt_semi</t>
        </is>
      </c>
      <c r="F1" s="1" t="inlineStr">
        <is>
          <t>nt_volt_uni</t>
        </is>
      </c>
      <c r="G1" s="1" t="inlineStr">
        <is>
          <t>pi_volt_multi</t>
        </is>
      </c>
      <c r="H1" s="1" t="inlineStr">
        <is>
          <t>pi_volt_semi</t>
        </is>
      </c>
      <c r="I1" s="1" t="inlineStr">
        <is>
          <t>pi_volt_uni</t>
        </is>
      </c>
      <c r="J1" s="1" t="inlineStr">
        <is>
          <t>pt_volt_multi</t>
        </is>
      </c>
      <c r="K1" s="1" t="inlineStr">
        <is>
          <t>pt_volt_semi</t>
        </is>
      </c>
      <c r="L1" s="1" t="inlineStr">
        <is>
          <t>pt_volt_uni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6"/>
  <sheetViews>
    <sheetView workbookViewId="0"/>
  </sheetViews>
  <sheetFormatPr defaultRowHeight="15"/>
  <sheetData>
    <row r="1" s="1" customFormat="1">
      <c r="A1" s="1" t="inlineStr">
        <is>
          <t>METRIC_NAME</t>
        </is>
      </c>
      <c r="B1" s="1" t="inlineStr">
        <is>
          <t>DESCRIPTION</t>
        </is>
      </c>
      <c r="C1" s="1" t="inlineStr">
        <is>
          <t>INPUT FIELD</t>
        </is>
      </c>
      <c r="D1" s="1" t="inlineStr">
        <is>
          <t>BCG MODEL</t>
        </is>
      </c>
      <c r="E1" s="1" t="inlineStr">
        <is>
          <t>THERMAL INDICATOR</t>
        </is>
      </c>
      <c r="F1" s="1" t="inlineStr">
        <is>
          <t>NOTES</t>
        </is>
      </c>
      <c r="G1" s="1" t="inlineStr">
        <is>
          <t>COMMUNITY</t>
        </is>
      </c>
      <c r="H1" s="1" t="inlineStr">
        <is>
          <t>COMM_METRIC</t>
        </is>
      </c>
      <c r="I1" s="1" t="inlineStr">
        <is>
          <t>COUNT</t>
        </is>
      </c>
      <c r="J1" s="1" t="inlineStr">
        <is>
          <t>SORT_GROUP</t>
        </is>
      </c>
      <c r="K1" s="1" t="inlineStr">
        <is>
          <t>SORT_GROUP2</t>
        </is>
      </c>
      <c r="L1" s="1" t="inlineStr">
        <is>
          <t>SORT_ORDER</t>
        </is>
      </c>
    </row>
    <row r="2">
      <c r="A2" t="inlineStr">
        <is>
          <t>ni_total</t>
        </is>
      </c>
      <c r="B2" t="inlineStr">
        <is>
          <t>number individuals - total</t>
        </is>
      </c>
      <c r="C2" t="inlineStr">
        <is>
          <t>N_Taxa</t>
        </is>
      </c>
      <c r="D2" t="inlineStr">
        <is>
          <t>yes</t>
        </is>
      </c>
      <c r="G2" t="inlineStr">
        <is>
          <t>bugs</t>
        </is>
      </c>
      <c r="H2" t="inlineStr">
        <is>
          <t>bugs_ni_total</t>
        </is>
      </c>
      <c r="I2">
        <v>1</v>
      </c>
      <c r="J2" t="inlineStr">
        <is>
          <t>base</t>
        </is>
      </c>
      <c r="K2" t="inlineStr">
        <is>
          <t>Basic</t>
        </is>
      </c>
    </row>
    <row r="3">
      <c r="A3" t="inlineStr">
        <is>
          <t>li_total</t>
        </is>
      </c>
      <c r="B3" t="inlineStr">
        <is>
          <t>natural log number individuals - total</t>
        </is>
      </c>
      <c r="C3" t="inlineStr">
        <is>
          <t>N_Taxa</t>
        </is>
      </c>
      <c r="G3" t="inlineStr">
        <is>
          <t>bugs</t>
        </is>
      </c>
      <c r="H3" t="inlineStr">
        <is>
          <t>bugs_li_total</t>
        </is>
      </c>
      <c r="I3">
        <v>1</v>
      </c>
      <c r="J3" t="inlineStr">
        <is>
          <t>base</t>
        </is>
      </c>
      <c r="K3" t="inlineStr">
        <is>
          <t>nonRMN</t>
        </is>
      </c>
    </row>
    <row r="4">
      <c r="A4" t="inlineStr">
        <is>
          <t>ni_Chiro</t>
        </is>
      </c>
      <c r="B4" t="inlineStr">
        <is>
          <t>number individuals - Family Chironomidae</t>
        </is>
      </c>
      <c r="C4" t="inlineStr">
        <is>
          <t>Family</t>
        </is>
      </c>
      <c r="G4" t="inlineStr">
        <is>
          <t>bugs</t>
        </is>
      </c>
      <c r="H4" t="inlineStr">
        <is>
          <t>bugs_ni_Chiro</t>
        </is>
      </c>
      <c r="I4">
        <v>1</v>
      </c>
      <c r="J4" t="inlineStr">
        <is>
          <t>Phylogenetic</t>
        </is>
      </c>
      <c r="K4" t="inlineStr">
        <is>
          <t>nonRMN</t>
        </is>
      </c>
    </row>
    <row r="5">
      <c r="A5" t="inlineStr">
        <is>
          <t>ni_EPT</t>
        </is>
      </c>
      <c r="B5" t="inlineStr">
        <is>
          <t>number individuals - Orders Ephemeroptera, Plecoptera and Trichoptera (EPT)</t>
        </is>
      </c>
      <c r="C5" t="inlineStr">
        <is>
          <t>N_Taxa, Family</t>
        </is>
      </c>
      <c r="G5" t="inlineStr">
        <is>
          <t>bugs</t>
        </is>
      </c>
      <c r="H5" t="inlineStr">
        <is>
          <t>bugs_ni_EPT</t>
        </is>
      </c>
      <c r="I5">
        <v>1</v>
      </c>
      <c r="J5" t="inlineStr">
        <is>
          <t>Phylogenetic</t>
        </is>
      </c>
      <c r="K5" t="inlineStr">
        <is>
          <t>nonRMN</t>
        </is>
      </c>
    </row>
    <row r="6">
      <c r="A6" t="inlineStr">
        <is>
          <t>ni_Trich</t>
        </is>
      </c>
      <c r="B6" t="inlineStr">
        <is>
          <t>number individuals - Order Trichoptera</t>
        </is>
      </c>
      <c r="C6" t="inlineStr">
        <is>
          <t>N_Taxa, Order</t>
        </is>
      </c>
      <c r="G6" t="inlineStr">
        <is>
          <t>bugs</t>
        </is>
      </c>
      <c r="H6" t="inlineStr">
        <is>
          <t>bugs_ni_Trich</t>
        </is>
      </c>
      <c r="I6">
        <v>1</v>
      </c>
      <c r="J6" t="inlineStr">
        <is>
          <t>Phylogenetic</t>
        </is>
      </c>
      <c r="K6" t="inlineStr">
        <is>
          <t>nonRMN</t>
        </is>
      </c>
    </row>
    <row r="7">
      <c r="A7" t="inlineStr">
        <is>
          <t>ni_Americo</t>
        </is>
      </c>
      <c r="B7" t="inlineStr">
        <is>
          <t>number individuals - Americorophium</t>
        </is>
      </c>
      <c r="C7" t="inlineStr">
        <is>
          <t>Genus</t>
        </is>
      </c>
      <c r="G7" t="inlineStr">
        <is>
          <t>bugs</t>
        </is>
      </c>
      <c r="H7" t="inlineStr">
        <is>
          <t>bugs_ni_Americo</t>
        </is>
      </c>
      <c r="I7">
        <v>1</v>
      </c>
      <c r="J7" t="inlineStr">
        <is>
          <t>Phylogenetic</t>
        </is>
      </c>
      <c r="K7" t="inlineStr">
        <is>
          <t>nonRMN</t>
        </is>
      </c>
    </row>
    <row r="8">
      <c r="A8" t="inlineStr">
        <is>
          <t>ni_Gnorimo</t>
        </is>
      </c>
      <c r="B8" t="inlineStr">
        <is>
          <t>number individuals - Gnorimosphaeroma</t>
        </is>
      </c>
      <c r="C8" t="inlineStr">
        <is>
          <t>Genus</t>
        </is>
      </c>
      <c r="G8" t="inlineStr">
        <is>
          <t>bugs</t>
        </is>
      </c>
      <c r="H8" t="inlineStr">
        <is>
          <t>bugs_ni_Gnorimo</t>
        </is>
      </c>
      <c r="I8">
        <v>1</v>
      </c>
      <c r="J8" t="inlineStr">
        <is>
          <t>Phylogenetic</t>
        </is>
      </c>
      <c r="K8" t="inlineStr">
        <is>
          <t>nonRMN</t>
        </is>
      </c>
    </row>
    <row r="9">
      <c r="A9" t="inlineStr">
        <is>
          <t>ni_brackish</t>
        </is>
      </c>
      <c r="B9" t="inlineStr">
        <is>
          <t>number individuals - Americorophium or Gnorimosphaeroma</t>
        </is>
      </c>
      <c r="C9" t="inlineStr">
        <is>
          <t>Genus</t>
        </is>
      </c>
      <c r="F9" t="inlineStr">
        <is>
          <t>used to flag for brackish water</t>
        </is>
      </c>
      <c r="G9" t="inlineStr">
        <is>
          <t>bugs</t>
        </is>
      </c>
      <c r="H9" t="inlineStr">
        <is>
          <t>bugs_ni_brackish</t>
        </is>
      </c>
      <c r="I9">
        <v>1</v>
      </c>
      <c r="J9" t="inlineStr">
        <is>
          <t>Phylogenetic</t>
        </is>
      </c>
      <c r="K9" t="inlineStr">
        <is>
          <t>nonRMN</t>
        </is>
      </c>
    </row>
    <row r="10">
      <c r="A10" t="inlineStr">
        <is>
          <t>ni_Ramello</t>
        </is>
      </c>
      <c r="B10" t="inlineStr">
        <is>
          <t>number individuals - Ramellogammarus</t>
        </is>
      </c>
      <c r="C10" t="inlineStr">
        <is>
          <t>Genus</t>
        </is>
      </c>
      <c r="G10" t="inlineStr">
        <is>
          <t>bugs</t>
        </is>
      </c>
      <c r="H10" t="inlineStr">
        <is>
          <t>bugs_ni_Ramello</t>
        </is>
      </c>
      <c r="I10">
        <v>1</v>
      </c>
      <c r="J10" t="inlineStr">
        <is>
          <t>Phylogenetic</t>
        </is>
      </c>
      <c r="K10" t="inlineStr">
        <is>
          <t>nonRMN</t>
        </is>
      </c>
    </row>
    <row r="11">
      <c r="A11" t="inlineStr">
        <is>
          <t>nt_total</t>
        </is>
      </c>
      <c r="B11" t="inlineStr">
        <is>
          <t>number taxa - total</t>
        </is>
      </c>
      <c r="C11" t="inlineStr">
        <is>
          <t>TaxaID</t>
        </is>
      </c>
      <c r="D11" t="inlineStr">
        <is>
          <t>yes</t>
        </is>
      </c>
      <c r="G11" t="inlineStr">
        <is>
          <t>bugs</t>
        </is>
      </c>
      <c r="H11" t="inlineStr">
        <is>
          <t>bugs_nt_total</t>
        </is>
      </c>
      <c r="I11">
        <v>1</v>
      </c>
      <c r="J11" t="inlineStr">
        <is>
          <t>Phylogenetic</t>
        </is>
      </c>
      <c r="K11" t="inlineStr">
        <is>
          <t>Basic</t>
        </is>
      </c>
    </row>
    <row r="12">
      <c r="A12" t="inlineStr">
        <is>
          <t>nt_Amph</t>
        </is>
      </c>
      <c r="B12" t="inlineStr">
        <is>
          <t>number taxa - Order Amphipoda</t>
        </is>
      </c>
      <c r="C12" t="inlineStr">
        <is>
          <t>Order</t>
        </is>
      </c>
      <c r="G12" t="inlineStr">
        <is>
          <t>bugs</t>
        </is>
      </c>
      <c r="H12" t="inlineStr">
        <is>
          <t>bugs_nt_Amph</t>
        </is>
      </c>
      <c r="I12">
        <v>1</v>
      </c>
      <c r="J12" t="inlineStr">
        <is>
          <t>Phylogenetic</t>
        </is>
      </c>
      <c r="K12" t="inlineStr">
        <is>
          <t>TaxonGrp</t>
        </is>
      </c>
    </row>
    <row r="13">
      <c r="A13" t="inlineStr">
        <is>
          <t>nt_Bival</t>
        </is>
      </c>
      <c r="B13" t="inlineStr">
        <is>
          <t>number taxa - Class Bivalvia</t>
        </is>
      </c>
      <c r="C13" t="inlineStr">
        <is>
          <t>Class</t>
        </is>
      </c>
      <c r="G13" t="inlineStr">
        <is>
          <t>bugs</t>
        </is>
      </c>
      <c r="H13" t="inlineStr">
        <is>
          <t>bugs_nt_Bival</t>
        </is>
      </c>
      <c r="I13">
        <v>1</v>
      </c>
      <c r="J13" t="inlineStr">
        <is>
          <t>Phylogenetic</t>
        </is>
      </c>
      <c r="K13" t="inlineStr">
        <is>
          <t>TaxonGrp</t>
        </is>
      </c>
    </row>
    <row r="14">
      <c r="A14" t="inlineStr">
        <is>
          <t>nt_Capit</t>
        </is>
      </c>
      <c r="B14" t="inlineStr">
        <is>
          <t>number taxa - Family Capitellidae</t>
        </is>
      </c>
      <c r="C14" t="inlineStr">
        <is>
          <t>Family</t>
        </is>
      </c>
      <c r="G14" t="inlineStr">
        <is>
          <t>bugs</t>
        </is>
      </c>
      <c r="H14" t="inlineStr">
        <is>
          <t>bugs_nt_Capit</t>
        </is>
      </c>
      <c r="I14">
        <v>1</v>
      </c>
      <c r="J14" t="inlineStr">
        <is>
          <t>Phylogenetic</t>
        </is>
      </c>
      <c r="K14" t="inlineStr">
        <is>
          <t>nonRMN</t>
        </is>
      </c>
    </row>
    <row r="15">
      <c r="A15" t="inlineStr">
        <is>
          <t>nt_Caridea</t>
        </is>
      </c>
      <c r="B15" t="inlineStr">
        <is>
          <t>number taxa - Family Cirratulidae</t>
        </is>
      </c>
      <c r="C15" t="inlineStr">
        <is>
          <t>Family</t>
        </is>
      </c>
      <c r="G15" t="inlineStr">
        <is>
          <t>bugs</t>
        </is>
      </c>
      <c r="H15" t="inlineStr">
        <is>
          <t>bugs_nt_Caridea</t>
        </is>
      </c>
      <c r="I15">
        <v>1</v>
      </c>
      <c r="J15" t="inlineStr">
        <is>
          <t>Phylogenetic</t>
        </is>
      </c>
      <c r="K15" t="inlineStr">
        <is>
          <t>nonRMN</t>
        </is>
      </c>
    </row>
    <row r="16">
      <c r="A16" t="inlineStr">
        <is>
          <t>nt_Coleo</t>
        </is>
      </c>
      <c r="B16" t="inlineStr">
        <is>
          <t>number taxa - Order Coleoptera</t>
        </is>
      </c>
      <c r="C16" t="inlineStr">
        <is>
          <t>Order</t>
        </is>
      </c>
      <c r="G16" t="inlineStr">
        <is>
          <t>bugs</t>
        </is>
      </c>
      <c r="H16" t="inlineStr">
        <is>
          <t>bugs_nt_Coleo</t>
        </is>
      </c>
      <c r="I16">
        <v>1</v>
      </c>
      <c r="J16" t="inlineStr">
        <is>
          <t>Phylogenetic</t>
        </is>
      </c>
      <c r="K16" t="inlineStr">
        <is>
          <t>TaxonGrp</t>
        </is>
      </c>
    </row>
    <row r="17">
      <c r="A17" t="inlineStr">
        <is>
          <t>nt_COET</t>
        </is>
      </c>
      <c r="B17" t="inlineStr">
        <is>
          <t>number taxa - Orders Coleoptera, Odonata, Ephemertopera, and Trichoptera (COET)</t>
        </is>
      </c>
      <c r="C17" t="inlineStr">
        <is>
          <t>Order</t>
        </is>
      </c>
      <c r="G17" t="inlineStr">
        <is>
          <t>bugs</t>
        </is>
      </c>
      <c r="H17" t="inlineStr">
        <is>
          <t>bugs_nt_COET</t>
        </is>
      </c>
      <c r="I17">
        <v>1</v>
      </c>
      <c r="J17" t="inlineStr">
        <is>
          <t>Phylogenetic</t>
        </is>
      </c>
      <c r="K17" t="inlineStr">
        <is>
          <t>nonRMN</t>
        </is>
      </c>
    </row>
    <row r="18">
      <c r="A18" t="inlineStr">
        <is>
          <t>nt_CruMol</t>
        </is>
      </c>
      <c r="B18" t="inlineStr">
        <is>
          <t>number taxa - Phylum Mollusca and SubPhylum Crustacea</t>
        </is>
      </c>
      <c r="C18" t="inlineStr">
        <is>
          <t>Order</t>
        </is>
      </c>
      <c r="G18" t="inlineStr">
        <is>
          <t>bugs</t>
        </is>
      </c>
      <c r="H18" t="inlineStr">
        <is>
          <t>bugs_nt_CruMol</t>
        </is>
      </c>
      <c r="I18">
        <v>1</v>
      </c>
      <c r="J18" t="inlineStr">
        <is>
          <t>Phylogenetic</t>
        </is>
      </c>
      <c r="K18" t="inlineStr">
        <is>
          <t>TaxonGrp</t>
        </is>
      </c>
    </row>
    <row r="19">
      <c r="A19" t="inlineStr">
        <is>
          <t>nt_Deca</t>
        </is>
      </c>
      <c r="B19" t="inlineStr">
        <is>
          <t>number taxa - Order Decapoda</t>
        </is>
      </c>
      <c r="C19" t="inlineStr">
        <is>
          <t>Order</t>
        </is>
      </c>
      <c r="G19" t="inlineStr">
        <is>
          <t>bugs</t>
        </is>
      </c>
      <c r="H19" t="inlineStr">
        <is>
          <t>bugs_nt_Deca</t>
        </is>
      </c>
      <c r="I19">
        <v>1</v>
      </c>
      <c r="J19" t="inlineStr">
        <is>
          <t>Phylogenetic</t>
        </is>
      </c>
      <c r="K19" t="inlineStr">
        <is>
          <t>TaxonGrp</t>
        </is>
      </c>
    </row>
    <row r="20">
      <c r="A20" t="inlineStr">
        <is>
          <t>nt_Dipt</t>
        </is>
      </c>
      <c r="B20" t="inlineStr">
        <is>
          <t>number taxa - Order Diptera</t>
        </is>
      </c>
      <c r="C20" t="inlineStr">
        <is>
          <t>Order</t>
        </is>
      </c>
      <c r="G20" t="inlineStr">
        <is>
          <t>bugs</t>
        </is>
      </c>
      <c r="H20" t="inlineStr">
        <is>
          <t>bugs_nt_Dipt</t>
        </is>
      </c>
      <c r="I20">
        <v>1</v>
      </c>
      <c r="J20" t="inlineStr">
        <is>
          <t>Phylogenetic</t>
        </is>
      </c>
      <c r="K20" t="inlineStr">
        <is>
          <t>TaxonGrp</t>
        </is>
      </c>
    </row>
    <row r="21">
      <c r="A21" t="inlineStr">
        <is>
          <t>nt_ECT</t>
        </is>
      </c>
      <c r="B21" t="inlineStr">
        <is>
          <t>number taxa - Orders Ephemeroptera, Coleoptera, and Trichoptera (EPT)</t>
        </is>
      </c>
      <c r="C21" t="inlineStr">
        <is>
          <t>Order</t>
        </is>
      </c>
      <c r="G21" t="inlineStr">
        <is>
          <t>bugs</t>
        </is>
      </c>
      <c r="H21" t="inlineStr">
        <is>
          <t>bugs_nt_ECT</t>
        </is>
      </c>
      <c r="I21">
        <v>1</v>
      </c>
      <c r="J21" t="inlineStr">
        <is>
          <t>Phylogenetic</t>
        </is>
      </c>
      <c r="K21" t="inlineStr">
        <is>
          <t>nonRMN</t>
        </is>
      </c>
    </row>
    <row r="22">
      <c r="A22" t="inlineStr">
        <is>
          <t>nt_Ephem</t>
        </is>
      </c>
      <c r="B22" t="inlineStr">
        <is>
          <t>number taxa - Order Ephemeroptera</t>
        </is>
      </c>
      <c r="C22" t="inlineStr">
        <is>
          <t>Order</t>
        </is>
      </c>
      <c r="G22" t="inlineStr">
        <is>
          <t>bugs</t>
        </is>
      </c>
      <c r="H22" t="inlineStr">
        <is>
          <t>bugs_nt_Ephem</t>
        </is>
      </c>
      <c r="I22">
        <v>1</v>
      </c>
      <c r="J22" t="inlineStr">
        <is>
          <t>Phylogenetic</t>
        </is>
      </c>
      <c r="K22" t="inlineStr">
        <is>
          <t>TaxonGrp</t>
        </is>
      </c>
    </row>
    <row r="23">
      <c r="A23" t="inlineStr">
        <is>
          <t>nt_Ephemerellid</t>
        </is>
      </c>
      <c r="B23" t="inlineStr">
        <is>
          <t>number taxa - Family Ephemerellidae</t>
        </is>
      </c>
      <c r="C23" t="inlineStr">
        <is>
          <t>Family</t>
        </is>
      </c>
      <c r="G23" t="inlineStr">
        <is>
          <t>bugs</t>
        </is>
      </c>
      <c r="H23" t="inlineStr">
        <is>
          <t>bugs_nt_Ephemerellid</t>
        </is>
      </c>
      <c r="I23">
        <v>1</v>
      </c>
      <c r="J23" t="inlineStr">
        <is>
          <t>Phylogenetic</t>
        </is>
      </c>
      <c r="K23" t="inlineStr">
        <is>
          <t>nonRMN</t>
        </is>
      </c>
    </row>
    <row r="24">
      <c r="A24" t="inlineStr">
        <is>
          <t>nt_ET</t>
        </is>
      </c>
      <c r="B24" t="inlineStr">
        <is>
          <t>number taxa - Orders Ephemeroptera and Trichoptera (ET)</t>
        </is>
      </c>
      <c r="C24" t="inlineStr">
        <is>
          <t>Order</t>
        </is>
      </c>
      <c r="G24" t="inlineStr">
        <is>
          <t>bugs</t>
        </is>
      </c>
      <c r="H24" t="inlineStr">
        <is>
          <t>bugs_nt_ET</t>
        </is>
      </c>
      <c r="I24">
        <v>1</v>
      </c>
      <c r="J24" t="inlineStr">
        <is>
          <t>Phylogenetic</t>
        </is>
      </c>
      <c r="K24" t="inlineStr">
        <is>
          <t>nonRMN</t>
        </is>
      </c>
    </row>
    <row r="25">
      <c r="A25" t="inlineStr">
        <is>
          <t>nt_EPT</t>
        </is>
      </c>
      <c r="B25" t="inlineStr">
        <is>
          <t>number taxa - Orders Ephemeroptera, Plecoptera, and Trichoptera (EPT)</t>
        </is>
      </c>
      <c r="C25" t="inlineStr">
        <is>
          <t>Order</t>
        </is>
      </c>
      <c r="D25" t="inlineStr">
        <is>
          <t>yes</t>
        </is>
      </c>
      <c r="G25" t="inlineStr">
        <is>
          <t>bugs</t>
        </is>
      </c>
      <c r="H25" t="inlineStr">
        <is>
          <t>bugs_nt_EPT</t>
        </is>
      </c>
      <c r="I25">
        <v>1</v>
      </c>
      <c r="J25" t="inlineStr">
        <is>
          <t>Phylogenetic</t>
        </is>
      </c>
      <c r="K25" t="inlineStr">
        <is>
          <t>TaxonGrp</t>
        </is>
      </c>
    </row>
    <row r="26">
      <c r="A26" t="inlineStr">
        <is>
          <t>nt_Gast</t>
        </is>
      </c>
      <c r="B26" t="inlineStr">
        <is>
          <t>number taxa - Class Gastropoda</t>
        </is>
      </c>
      <c r="C26" t="inlineStr">
        <is>
          <t>Class</t>
        </is>
      </c>
      <c r="G26" t="inlineStr">
        <is>
          <t>bugs</t>
        </is>
      </c>
      <c r="H26" t="inlineStr">
        <is>
          <t>bugs_nt_Gast</t>
        </is>
      </c>
      <c r="I26">
        <v>1</v>
      </c>
      <c r="J26" t="inlineStr">
        <is>
          <t>Phylogenetic</t>
        </is>
      </c>
      <c r="K26" t="inlineStr">
        <is>
          <t>TaxonGrp</t>
        </is>
      </c>
    </row>
    <row r="27">
      <c r="A27" t="inlineStr">
        <is>
          <t>nt_Hepta</t>
        </is>
      </c>
      <c r="B27" t="inlineStr">
        <is>
          <t>number taxa - Family Heptageniidae</t>
        </is>
      </c>
      <c r="C27" t="inlineStr">
        <is>
          <t>Family</t>
        </is>
      </c>
      <c r="G27" t="inlineStr">
        <is>
          <t>bugs</t>
        </is>
      </c>
      <c r="H27" t="inlineStr">
        <is>
          <t>bugs_nt_Hepta</t>
        </is>
      </c>
      <c r="I27">
        <v>1</v>
      </c>
      <c r="J27" t="inlineStr">
        <is>
          <t>Phylogenetic</t>
        </is>
      </c>
      <c r="K27" t="inlineStr">
        <is>
          <t>nonRMN</t>
        </is>
      </c>
    </row>
    <row r="28">
      <c r="A28" t="inlineStr">
        <is>
          <t>nt_Insect</t>
        </is>
      </c>
      <c r="B28" t="inlineStr">
        <is>
          <t>number taxa - Class Insecta</t>
        </is>
      </c>
      <c r="C28" t="inlineStr">
        <is>
          <t>Class</t>
        </is>
      </c>
      <c r="G28" t="inlineStr">
        <is>
          <t>bugs</t>
        </is>
      </c>
      <c r="H28" t="inlineStr">
        <is>
          <t>bugs_nt_Insect</t>
        </is>
      </c>
      <c r="I28">
        <v>1</v>
      </c>
      <c r="J28" t="inlineStr">
        <is>
          <t>Phylogenetic</t>
        </is>
      </c>
      <c r="K28" t="inlineStr">
        <is>
          <t>Basic</t>
        </is>
      </c>
    </row>
    <row r="29">
      <c r="A29" t="inlineStr">
        <is>
          <t>nt_Isop</t>
        </is>
      </c>
      <c r="B29" t="inlineStr">
        <is>
          <t>number taxa - Class Isopoda</t>
        </is>
      </c>
      <c r="C29" t="inlineStr">
        <is>
          <t>Class</t>
        </is>
      </c>
      <c r="G29" t="inlineStr">
        <is>
          <t>bugs</t>
        </is>
      </c>
      <c r="H29" t="inlineStr">
        <is>
          <t>bugs_nt_Isop</t>
        </is>
      </c>
      <c r="I29">
        <v>1</v>
      </c>
      <c r="J29" t="inlineStr">
        <is>
          <t>Phylogenetic</t>
        </is>
      </c>
      <c r="K29" t="inlineStr">
        <is>
          <t>nonRMN</t>
        </is>
      </c>
    </row>
    <row r="30">
      <c r="A30" t="inlineStr">
        <is>
          <t>nt_Mega</t>
        </is>
      </c>
      <c r="B30" t="inlineStr">
        <is>
          <t>number taxa - Order Megaloptera</t>
        </is>
      </c>
      <c r="C30" t="inlineStr">
        <is>
          <t>Order</t>
        </is>
      </c>
      <c r="G30" t="inlineStr">
        <is>
          <t>bugs</t>
        </is>
      </c>
      <c r="H30" t="inlineStr">
        <is>
          <t>bugs_nt_Mega</t>
        </is>
      </c>
      <c r="I30">
        <v>1</v>
      </c>
      <c r="J30" t="inlineStr">
        <is>
          <t>Phylogenetic</t>
        </is>
      </c>
      <c r="K30" t="inlineStr">
        <is>
          <t>TaxonGrp</t>
        </is>
      </c>
    </row>
    <row r="31">
      <c r="A31" t="inlineStr">
        <is>
          <t>nt_Nemour</t>
        </is>
      </c>
      <c r="B31" t="inlineStr">
        <is>
          <t>number taxa - Family Nemouridae</t>
        </is>
      </c>
      <c r="C31" t="inlineStr">
        <is>
          <t>Family</t>
        </is>
      </c>
      <c r="G31" t="inlineStr">
        <is>
          <t>bugs</t>
        </is>
      </c>
      <c r="H31" t="inlineStr">
        <is>
          <t>bugs_nt_Nemour</t>
        </is>
      </c>
      <c r="I31">
        <v>1</v>
      </c>
      <c r="J31" t="inlineStr">
        <is>
          <t>Phylogenetic</t>
        </is>
      </c>
      <c r="K31" t="inlineStr">
        <is>
          <t>nonRMN</t>
        </is>
      </c>
    </row>
    <row r="32">
      <c r="A32" t="inlineStr">
        <is>
          <t>nt_Nereid</t>
        </is>
      </c>
      <c r="B32" t="inlineStr">
        <is>
          <t>number taxa - Family Nereididae</t>
        </is>
      </c>
      <c r="C32" t="inlineStr">
        <is>
          <t>Family</t>
        </is>
      </c>
      <c r="G32" t="inlineStr">
        <is>
          <t>bugs</t>
        </is>
      </c>
      <c r="H32" t="inlineStr">
        <is>
          <t>bugs_nt_Nereid</t>
        </is>
      </c>
      <c r="I32">
        <v>1</v>
      </c>
      <c r="J32" t="inlineStr">
        <is>
          <t>Phylogenetic</t>
        </is>
      </c>
      <c r="K32" t="inlineStr">
        <is>
          <t>nonRMN</t>
        </is>
      </c>
    </row>
    <row r="33">
      <c r="A33" t="inlineStr">
        <is>
          <t>nt_NonIns</t>
        </is>
      </c>
      <c r="B33" t="inlineStr">
        <is>
          <t>number taxa - not Class Insecta</t>
        </is>
      </c>
      <c r="C33" t="inlineStr">
        <is>
          <t>Class</t>
        </is>
      </c>
      <c r="G33" t="inlineStr">
        <is>
          <t>bugs</t>
        </is>
      </c>
      <c r="H33" t="inlineStr">
        <is>
          <t>bugs_nt_NonIns</t>
        </is>
      </c>
      <c r="I33">
        <v>1</v>
      </c>
      <c r="J33" t="inlineStr">
        <is>
          <t>Phylogenetic</t>
        </is>
      </c>
      <c r="K33" t="inlineStr">
        <is>
          <t>Basic</t>
        </is>
      </c>
    </row>
    <row r="34">
      <c r="A34" t="inlineStr">
        <is>
          <t>nt_Nudib</t>
        </is>
      </c>
      <c r="B34" t="inlineStr">
        <is>
          <t>number taxa - Order Nudibranchia</t>
        </is>
      </c>
      <c r="C34" t="inlineStr">
        <is>
          <t>Order</t>
        </is>
      </c>
      <c r="G34" t="inlineStr">
        <is>
          <t>bugs</t>
        </is>
      </c>
      <c r="H34" t="inlineStr">
        <is>
          <t>bugs_nt_Nudib</t>
        </is>
      </c>
      <c r="I34">
        <v>1</v>
      </c>
      <c r="J34" t="inlineStr">
        <is>
          <t>Phylogenetic</t>
        </is>
      </c>
      <c r="K34" t="inlineStr">
        <is>
          <t>nonRMN</t>
        </is>
      </c>
    </row>
    <row r="35">
      <c r="A35" t="inlineStr">
        <is>
          <t>nt_Odon</t>
        </is>
      </c>
      <c r="B35" t="inlineStr">
        <is>
          <t>number taxa - Order Odonanta</t>
        </is>
      </c>
      <c r="C35" t="inlineStr">
        <is>
          <t>Order</t>
        </is>
      </c>
      <c r="G35" t="inlineStr">
        <is>
          <t>bugs</t>
        </is>
      </c>
      <c r="H35" t="inlineStr">
        <is>
          <t>bugs_nt_Odon</t>
        </is>
      </c>
      <c r="I35">
        <v>1</v>
      </c>
      <c r="J35" t="inlineStr">
        <is>
          <t>Phylogenetic</t>
        </is>
      </c>
      <c r="K35" t="inlineStr">
        <is>
          <t>TaxonGrp</t>
        </is>
      </c>
    </row>
    <row r="36">
      <c r="A36" t="inlineStr">
        <is>
          <t>nt_OET</t>
        </is>
      </c>
      <c r="B36" t="inlineStr">
        <is>
          <t>number taxa - Orders Odonanta, Ephemeroptera, and Trichoptera (OET)</t>
        </is>
      </c>
      <c r="C36" t="inlineStr">
        <is>
          <t>Order</t>
        </is>
      </c>
      <c r="G36" t="inlineStr">
        <is>
          <t>bugs</t>
        </is>
      </c>
      <c r="H36" t="inlineStr">
        <is>
          <t>bugs_nt_OET</t>
        </is>
      </c>
      <c r="I36">
        <v>1</v>
      </c>
      <c r="J36" t="inlineStr">
        <is>
          <t>Phylogenetic</t>
        </is>
      </c>
      <c r="K36" t="inlineStr">
        <is>
          <t>nonRMN</t>
        </is>
      </c>
    </row>
    <row r="37">
      <c r="A37" t="inlineStr">
        <is>
          <t>nt_Oligo</t>
        </is>
      </c>
      <c r="B37" t="inlineStr">
        <is>
          <t>number taxa - Class Oligochaeta</t>
        </is>
      </c>
      <c r="C37" t="inlineStr">
        <is>
          <t>Class</t>
        </is>
      </c>
      <c r="G37" t="inlineStr">
        <is>
          <t>bugs</t>
        </is>
      </c>
      <c r="H37" t="inlineStr">
        <is>
          <t>bugs_nt_Oligo</t>
        </is>
      </c>
      <c r="I37">
        <v>1</v>
      </c>
      <c r="J37" t="inlineStr">
        <is>
          <t>Phylogenetic</t>
        </is>
      </c>
      <c r="K37" t="inlineStr">
        <is>
          <t>TaxonGrp</t>
        </is>
      </c>
    </row>
    <row r="38">
      <c r="A38" t="inlineStr">
        <is>
          <t>nt_Perlid</t>
        </is>
      </c>
      <c r="B38" t="inlineStr">
        <is>
          <t>number taxa - Family Perlidae</t>
        </is>
      </c>
      <c r="C38" t="inlineStr">
        <is>
          <t>Family</t>
        </is>
      </c>
      <c r="G38" t="inlineStr">
        <is>
          <t>bugs</t>
        </is>
      </c>
      <c r="H38" t="inlineStr">
        <is>
          <t>bugs_nt_Perlid</t>
        </is>
      </c>
      <c r="I38">
        <v>1</v>
      </c>
      <c r="J38" t="inlineStr">
        <is>
          <t>Phylogenetic</t>
        </is>
      </c>
      <c r="K38" t="inlineStr">
        <is>
          <t>nonRMN</t>
        </is>
      </c>
    </row>
    <row r="39">
      <c r="A39" t="inlineStr">
        <is>
          <t>nt_Pleco</t>
        </is>
      </c>
      <c r="B39" t="inlineStr">
        <is>
          <t>number taxa - Order Plecoptera</t>
        </is>
      </c>
      <c r="C39" t="inlineStr">
        <is>
          <t>Order</t>
        </is>
      </c>
      <c r="G39" t="inlineStr">
        <is>
          <t>bugs</t>
        </is>
      </c>
      <c r="H39" t="inlineStr">
        <is>
          <t>bugs_nt_Pleco</t>
        </is>
      </c>
      <c r="I39">
        <v>1</v>
      </c>
      <c r="J39" t="inlineStr">
        <is>
          <t>Phylogenetic</t>
        </is>
      </c>
      <c r="K39" t="inlineStr">
        <is>
          <t>TaxonGrp</t>
        </is>
      </c>
    </row>
    <row r="40">
      <c r="A40" t="inlineStr">
        <is>
          <t>nt_POET</t>
        </is>
      </c>
      <c r="B40" t="inlineStr">
        <is>
          <t>number taxa - Orders Plecoptera, Odonanta, Ephemeroptera, and Trichoptera (POET)</t>
        </is>
      </c>
      <c r="C40" t="inlineStr">
        <is>
          <t>Order</t>
        </is>
      </c>
      <c r="G40" t="inlineStr">
        <is>
          <t>bugs</t>
        </is>
      </c>
      <c r="H40" t="inlineStr">
        <is>
          <t>bugs_nt_POET</t>
        </is>
      </c>
      <c r="I40">
        <v>1</v>
      </c>
      <c r="J40" t="inlineStr">
        <is>
          <t>Phylogenetic</t>
        </is>
      </c>
      <c r="K40" t="inlineStr">
        <is>
          <t>nonRMN</t>
        </is>
      </c>
    </row>
    <row r="41">
      <c r="A41" t="inlineStr">
        <is>
          <t>nt_Poly</t>
        </is>
      </c>
      <c r="B41" t="inlineStr">
        <is>
          <t>number taxa - Class Polychaeta</t>
        </is>
      </c>
      <c r="C41" t="inlineStr">
        <is>
          <t>Class</t>
        </is>
      </c>
      <c r="G41" t="inlineStr">
        <is>
          <t>bugs</t>
        </is>
      </c>
      <c r="H41" t="inlineStr">
        <is>
          <t>bugs_nt_Poly</t>
        </is>
      </c>
      <c r="I41">
        <v>1</v>
      </c>
      <c r="J41" t="inlineStr">
        <is>
          <t>Phylogenetic</t>
        </is>
      </c>
      <c r="K41" t="inlineStr">
        <is>
          <t>nonRMN</t>
        </is>
      </c>
    </row>
    <row r="42">
      <c r="A42" t="inlineStr">
        <is>
          <t>nt_PolyNoSpion</t>
        </is>
      </c>
      <c r="B42" t="inlineStr">
        <is>
          <t>number taxa - Class Polychaeta no Family Spionidae</t>
        </is>
      </c>
      <c r="C42" t="inlineStr">
        <is>
          <t>Class, Family</t>
        </is>
      </c>
      <c r="G42" t="inlineStr">
        <is>
          <t>bugs</t>
        </is>
      </c>
      <c r="H42" t="inlineStr">
        <is>
          <t>bugs_nt_PolyNoSpion</t>
        </is>
      </c>
      <c r="I42">
        <v>1</v>
      </c>
      <c r="J42" t="inlineStr">
        <is>
          <t>Phylogenetic</t>
        </is>
      </c>
      <c r="K42" t="inlineStr">
        <is>
          <t>nonRMN</t>
        </is>
      </c>
    </row>
    <row r="43">
      <c r="A43" t="inlineStr">
        <is>
          <t>nt_Ptero</t>
        </is>
      </c>
      <c r="B43" t="inlineStr">
        <is>
          <t>number taxa - Genus Pteronarcys</t>
        </is>
      </c>
      <c r="C43" t="inlineStr">
        <is>
          <t>Genus</t>
        </is>
      </c>
      <c r="G43" t="inlineStr">
        <is>
          <t>bugs</t>
        </is>
      </c>
      <c r="H43" t="inlineStr">
        <is>
          <t>bugs_nt_Ptero</t>
        </is>
      </c>
      <c r="I43">
        <v>1</v>
      </c>
      <c r="J43" t="inlineStr">
        <is>
          <t>Phylogenetic</t>
        </is>
      </c>
      <c r="K43" t="inlineStr">
        <is>
          <t>nonRMN</t>
        </is>
      </c>
    </row>
    <row r="44">
      <c r="A44" t="inlineStr">
        <is>
          <t>nt_Rhya</t>
        </is>
      </c>
      <c r="B44" t="inlineStr">
        <is>
          <t>number taxa - Genus Rhyacophila</t>
        </is>
      </c>
      <c r="C44" t="inlineStr">
        <is>
          <t>Genus</t>
        </is>
      </c>
      <c r="G44" t="inlineStr">
        <is>
          <t>bugs</t>
        </is>
      </c>
      <c r="H44" t="inlineStr">
        <is>
          <t>bugs_nt_Rhya</t>
        </is>
      </c>
      <c r="I44">
        <v>1</v>
      </c>
      <c r="J44" t="inlineStr">
        <is>
          <t>Phylogenetic</t>
        </is>
      </c>
      <c r="K44" t="inlineStr">
        <is>
          <t>nonRMN</t>
        </is>
      </c>
    </row>
    <row r="45">
      <c r="A45" t="inlineStr">
        <is>
          <t>nt_Spion</t>
        </is>
      </c>
      <c r="B45" t="inlineStr">
        <is>
          <t>number taxa - Family Spionidae</t>
        </is>
      </c>
      <c r="C45" t="inlineStr">
        <is>
          <t>Family</t>
        </is>
      </c>
      <c r="G45" t="inlineStr">
        <is>
          <t>bugs</t>
        </is>
      </c>
      <c r="H45" t="inlineStr">
        <is>
          <t>bugs_nt_Spion</t>
        </is>
      </c>
      <c r="I45">
        <v>1</v>
      </c>
      <c r="J45" t="inlineStr">
        <is>
          <t>Phylogenetic</t>
        </is>
      </c>
      <c r="K45" t="inlineStr">
        <is>
          <t>nonRMN</t>
        </is>
      </c>
    </row>
    <row r="46">
      <c r="A46" t="inlineStr">
        <is>
          <t>nt_Tipulid</t>
        </is>
      </c>
      <c r="B46" t="inlineStr">
        <is>
          <t>number taxa - Family Tipulidae</t>
        </is>
      </c>
      <c r="C46" t="inlineStr">
        <is>
          <t>Family</t>
        </is>
      </c>
      <c r="G46" t="inlineStr">
        <is>
          <t>bugs</t>
        </is>
      </c>
      <c r="H46" t="inlineStr">
        <is>
          <t>bugs_nt_Tipulid</t>
        </is>
      </c>
      <c r="I46">
        <v>1</v>
      </c>
      <c r="J46" t="inlineStr">
        <is>
          <t>Phylogenetic</t>
        </is>
      </c>
      <c r="K46" t="inlineStr">
        <is>
          <t>nonRMN</t>
        </is>
      </c>
    </row>
    <row r="47">
      <c r="A47" t="inlineStr">
        <is>
          <t>nt_Trich</t>
        </is>
      </c>
      <c r="B47" t="inlineStr">
        <is>
          <t>number taxa - Order Trichoptera</t>
        </is>
      </c>
      <c r="C47" t="inlineStr">
        <is>
          <t>Order</t>
        </is>
      </c>
      <c r="G47" t="inlineStr">
        <is>
          <t>bugs</t>
        </is>
      </c>
      <c r="H47" t="inlineStr">
        <is>
          <t>bugs_nt_Trich</t>
        </is>
      </c>
      <c r="I47">
        <v>1</v>
      </c>
      <c r="J47" t="inlineStr">
        <is>
          <t>Phylogenetic</t>
        </is>
      </c>
      <c r="K47" t="inlineStr">
        <is>
          <t>TaxonGrp</t>
        </is>
      </c>
    </row>
    <row r="48">
      <c r="A48" t="inlineStr">
        <is>
          <t>nt_Tromb</t>
        </is>
      </c>
      <c r="B48" t="inlineStr">
        <is>
          <t>number taxa - Family Trombidformes</t>
        </is>
      </c>
      <c r="C48" t="inlineStr">
        <is>
          <t>Order</t>
        </is>
      </c>
      <c r="G48" t="inlineStr">
        <is>
          <t>bugs</t>
        </is>
      </c>
      <c r="H48" t="inlineStr">
        <is>
          <t>bugs_nt_Tromb</t>
        </is>
      </c>
      <c r="I48">
        <v>1</v>
      </c>
      <c r="J48" t="inlineStr">
        <is>
          <t>Phylogenetic</t>
        </is>
      </c>
      <c r="K48" t="inlineStr">
        <is>
          <t>TaxonGrp</t>
        </is>
      </c>
    </row>
    <row r="49">
      <c r="A49" t="inlineStr">
        <is>
          <t>nt_Tubif</t>
        </is>
      </c>
      <c r="B49" t="inlineStr">
        <is>
          <t>number taxa - Family Tubificidae</t>
        </is>
      </c>
      <c r="C49" t="inlineStr">
        <is>
          <t>Family</t>
        </is>
      </c>
      <c r="G49" t="inlineStr">
        <is>
          <t>bugs</t>
        </is>
      </c>
      <c r="H49" t="inlineStr">
        <is>
          <t>bugs_nt_Tubif</t>
        </is>
      </c>
      <c r="I49">
        <v>1</v>
      </c>
      <c r="J49" t="inlineStr">
        <is>
          <t>Phylogenetic</t>
        </is>
      </c>
      <c r="K49" t="inlineStr">
        <is>
          <t>nonRMN</t>
        </is>
      </c>
    </row>
    <row r="50">
      <c r="A50" t="inlineStr">
        <is>
          <t>pi_Ampe</t>
        </is>
      </c>
      <c r="B50" t="inlineStr">
        <is>
          <t>percent (0-100) individuals - Family Ampeliscidae</t>
        </is>
      </c>
      <c r="C50" t="inlineStr">
        <is>
          <t>Family</t>
        </is>
      </c>
      <c r="F50" t="inlineStr">
        <is>
          <t>Not implemented</t>
        </is>
      </c>
      <c r="G50" t="inlineStr">
        <is>
          <t>bugs</t>
        </is>
      </c>
      <c r="H50" t="inlineStr">
        <is>
          <t>bugs_pi_Ampe</t>
        </is>
      </c>
      <c r="I50">
        <v>1</v>
      </c>
      <c r="J50" t="inlineStr">
        <is>
          <t>Phylogenetic</t>
        </is>
      </c>
      <c r="K50" t="inlineStr">
        <is>
          <t>nonRMN</t>
        </is>
      </c>
    </row>
    <row r="51">
      <c r="A51" t="inlineStr">
        <is>
          <t>pi_AmpeHaust</t>
        </is>
      </c>
      <c r="B51" t="inlineStr">
        <is>
          <t>percent (0-100) individuals - Families Ampeliscidae and Haustoriidae</t>
        </is>
      </c>
      <c r="C51" t="inlineStr">
        <is>
          <t>Family</t>
        </is>
      </c>
      <c r="F51" t="inlineStr">
        <is>
          <t>Not implemented</t>
        </is>
      </c>
      <c r="G51" t="inlineStr">
        <is>
          <t>bugs</t>
        </is>
      </c>
      <c r="H51" t="inlineStr">
        <is>
          <t>bugs_pi_AmpeHaust</t>
        </is>
      </c>
      <c r="I51">
        <v>1</v>
      </c>
      <c r="J51" t="inlineStr">
        <is>
          <t>Phylogenetic</t>
        </is>
      </c>
      <c r="K51" t="inlineStr">
        <is>
          <t>nonRMN</t>
        </is>
      </c>
    </row>
    <row r="52">
      <c r="A52" t="inlineStr">
        <is>
          <t>pi_Amph</t>
        </is>
      </c>
      <c r="B52" t="inlineStr">
        <is>
          <t>percent (0-100) individuals - Order Amphipoda</t>
        </is>
      </c>
      <c r="C52" t="inlineStr">
        <is>
          <t>Order</t>
        </is>
      </c>
      <c r="G52" t="inlineStr">
        <is>
          <t>bugs</t>
        </is>
      </c>
      <c r="H52" t="inlineStr">
        <is>
          <t>bugs_pi_Amph</t>
        </is>
      </c>
      <c r="I52">
        <v>1</v>
      </c>
      <c r="J52" t="inlineStr">
        <is>
          <t>Phylogenetic</t>
        </is>
      </c>
      <c r="K52" t="inlineStr">
        <is>
          <t>TaxonGrp</t>
        </is>
      </c>
    </row>
    <row r="53">
      <c r="A53" t="inlineStr">
        <is>
          <t>pi_AmphIsop</t>
        </is>
      </c>
      <c r="B53" t="inlineStr">
        <is>
          <t>percent (0-100) individuals - Order Amphipoda, Isoptera</t>
        </is>
      </c>
      <c r="C53" t="inlineStr">
        <is>
          <t>Order</t>
        </is>
      </c>
      <c r="G53" t="inlineStr">
        <is>
          <t>bugs</t>
        </is>
      </c>
      <c r="H53" t="inlineStr">
        <is>
          <t>bugs_pi_AmphIsop</t>
        </is>
      </c>
      <c r="I53">
        <v>1</v>
      </c>
      <c r="J53" t="inlineStr">
        <is>
          <t>Phylogenetic</t>
        </is>
      </c>
      <c r="K53" t="inlineStr">
        <is>
          <t>nonRMN</t>
        </is>
      </c>
    </row>
    <row r="54">
      <c r="A54" t="inlineStr">
        <is>
          <t>pi_Baet</t>
        </is>
      </c>
      <c r="B54" t="inlineStr">
        <is>
          <t>percent (0-100) individuals - Family Baetidae</t>
        </is>
      </c>
      <c r="C54" t="inlineStr">
        <is>
          <t>Faimly</t>
        </is>
      </c>
      <c r="G54" t="inlineStr">
        <is>
          <t>bugs</t>
        </is>
      </c>
      <c r="H54" t="inlineStr">
        <is>
          <t>bugs_pi_Baet</t>
        </is>
      </c>
      <c r="I54">
        <v>1</v>
      </c>
      <c r="J54" t="inlineStr">
        <is>
          <t>Phylogenetic</t>
        </is>
      </c>
      <c r="K54" t="inlineStr">
        <is>
          <t>nonRMN</t>
        </is>
      </c>
    </row>
    <row r="55">
      <c r="A55" t="inlineStr">
        <is>
          <t>pi_Bival</t>
        </is>
      </c>
      <c r="B55" t="inlineStr">
        <is>
          <t>percent (0-100) individuals - Class Bivalvia</t>
        </is>
      </c>
      <c r="C55" t="inlineStr">
        <is>
          <t>Class</t>
        </is>
      </c>
      <c r="G55" t="inlineStr">
        <is>
          <t>bugs</t>
        </is>
      </c>
      <c r="H55" t="inlineStr">
        <is>
          <t>bugs_pi_Bival</t>
        </is>
      </c>
      <c r="I55">
        <v>1</v>
      </c>
      <c r="J55" t="inlineStr">
        <is>
          <t>Phylogenetic</t>
        </is>
      </c>
      <c r="K55" t="inlineStr">
        <is>
          <t>TaxonGrp</t>
        </is>
      </c>
    </row>
    <row r="56">
      <c r="A56" t="inlineStr">
        <is>
          <t>pi_Caen</t>
        </is>
      </c>
      <c r="B56" t="inlineStr">
        <is>
          <t>percent (0-100) individuals - Family Caenidae</t>
        </is>
      </c>
      <c r="C56" t="inlineStr">
        <is>
          <t>Family</t>
        </is>
      </c>
      <c r="G56" t="inlineStr">
        <is>
          <t>bugs</t>
        </is>
      </c>
      <c r="H56" t="inlineStr">
        <is>
          <t>bugs_pi_Caen</t>
        </is>
      </c>
      <c r="I56">
        <v>1</v>
      </c>
      <c r="J56" t="inlineStr">
        <is>
          <t>Phylogenetic</t>
        </is>
      </c>
      <c r="K56" t="inlineStr">
        <is>
          <t>nonRMN</t>
        </is>
      </c>
    </row>
    <row r="57">
      <c r="A57" t="inlineStr">
        <is>
          <t>pi_Capit</t>
        </is>
      </c>
      <c r="B57" t="inlineStr">
        <is>
          <t>percent (0-100) individuals - Family Capitellidae</t>
        </is>
      </c>
      <c r="C57" t="inlineStr">
        <is>
          <t>Family</t>
        </is>
      </c>
      <c r="G57" t="inlineStr">
        <is>
          <t>bugs</t>
        </is>
      </c>
      <c r="H57" t="inlineStr">
        <is>
          <t>bugs_pi_Capit</t>
        </is>
      </c>
      <c r="I57">
        <v>1</v>
      </c>
      <c r="J57" t="inlineStr">
        <is>
          <t>Phylogenetic</t>
        </is>
      </c>
      <c r="K57" t="inlineStr">
        <is>
          <t>nonRMN</t>
        </is>
      </c>
    </row>
    <row r="58">
      <c r="A58" t="inlineStr">
        <is>
          <t>pi_Cirra</t>
        </is>
      </c>
      <c r="B58" t="inlineStr">
        <is>
          <t>percent (0-100) individuals - Family Cirratulidae</t>
        </is>
      </c>
      <c r="C58" t="inlineStr">
        <is>
          <t>Family</t>
        </is>
      </c>
      <c r="G58" t="inlineStr">
        <is>
          <t>bugs</t>
        </is>
      </c>
      <c r="H58" t="inlineStr">
        <is>
          <t>bugs_pi_Cirra</t>
        </is>
      </c>
      <c r="I58">
        <v>1</v>
      </c>
      <c r="J58" t="inlineStr">
        <is>
          <t>Phylogenetic</t>
        </is>
      </c>
      <c r="K58" t="inlineStr">
        <is>
          <t>nonRMN</t>
        </is>
      </c>
    </row>
    <row r="59">
      <c r="A59" t="inlineStr">
        <is>
          <t>pi_Clite</t>
        </is>
      </c>
      <c r="B59" t="inlineStr">
        <is>
          <t>percent (0-100) individuals - Class Clitellata</t>
        </is>
      </c>
      <c r="C59" t="inlineStr">
        <is>
          <t>Class</t>
        </is>
      </c>
      <c r="G59" t="inlineStr">
        <is>
          <t>bugs</t>
        </is>
      </c>
      <c r="H59" t="inlineStr">
        <is>
          <t>bugs_pi_Clite</t>
        </is>
      </c>
      <c r="I59">
        <v>1</v>
      </c>
      <c r="J59" t="inlineStr">
        <is>
          <t>Phylogenetic</t>
        </is>
      </c>
      <c r="K59" t="inlineStr">
        <is>
          <t>nonRMN</t>
        </is>
      </c>
    </row>
    <row r="60">
      <c r="A60" t="inlineStr">
        <is>
          <t>pi_Coleo</t>
        </is>
      </c>
      <c r="B60" t="inlineStr">
        <is>
          <t>percent (0-100) individuals - Order Coleoptera</t>
        </is>
      </c>
      <c r="C60" t="inlineStr">
        <is>
          <t>Order</t>
        </is>
      </c>
      <c r="G60" t="inlineStr">
        <is>
          <t>bugs</t>
        </is>
      </c>
      <c r="H60" t="inlineStr">
        <is>
          <t>bugs_pi_Coleo</t>
        </is>
      </c>
      <c r="I60">
        <v>1</v>
      </c>
      <c r="J60" t="inlineStr">
        <is>
          <t>Phylogenetic</t>
        </is>
      </c>
      <c r="K60" t="inlineStr">
        <is>
          <t>TaxonGrp</t>
        </is>
      </c>
    </row>
    <row r="61">
      <c r="A61" t="inlineStr">
        <is>
          <t>pi_COET</t>
        </is>
      </c>
      <c r="B61" t="inlineStr">
        <is>
          <t>percent (0-100) individuals - Orders Coleoptera, Odonata, Ephemeroptera, and Trichoptera</t>
        </is>
      </c>
      <c r="C61" t="inlineStr">
        <is>
          <t>Order</t>
        </is>
      </c>
      <c r="G61" t="inlineStr">
        <is>
          <t>bugs</t>
        </is>
      </c>
      <c r="H61" t="inlineStr">
        <is>
          <t>bugs_pi_COET</t>
        </is>
      </c>
      <c r="I61">
        <v>1</v>
      </c>
      <c r="J61" t="inlineStr">
        <is>
          <t>Phylogenetic</t>
        </is>
      </c>
      <c r="K61" t="inlineStr">
        <is>
          <t>nonRMN</t>
        </is>
      </c>
    </row>
    <row r="62">
      <c r="A62" t="inlineStr">
        <is>
          <t>pi_Corb</t>
        </is>
      </c>
      <c r="B62" t="inlineStr">
        <is>
          <t>percent (0-100) individuals - Genus Corbicula</t>
        </is>
      </c>
      <c r="C62" t="inlineStr">
        <is>
          <t>Genus</t>
        </is>
      </c>
      <c r="G62" t="inlineStr">
        <is>
          <t>bugs</t>
        </is>
      </c>
      <c r="H62" t="inlineStr">
        <is>
          <t>bugs_pi_Corb</t>
        </is>
      </c>
      <c r="I62">
        <v>1</v>
      </c>
      <c r="J62" t="inlineStr">
        <is>
          <t>Phylogenetic</t>
        </is>
      </c>
      <c r="K62" t="inlineStr">
        <is>
          <t>nonRMN</t>
        </is>
      </c>
    </row>
    <row r="63">
      <c r="A63" t="inlineStr">
        <is>
          <t>pi_CraCaeGam</t>
        </is>
      </c>
      <c r="B63" t="inlineStr">
        <is>
          <t>percent (0-100) individuals - Genus Crangonyx, Caecidotea, or Gammarus</t>
        </is>
      </c>
      <c r="C63" t="inlineStr">
        <is>
          <t>Genus</t>
        </is>
      </c>
      <c r="G63" t="inlineStr">
        <is>
          <t>bugs</t>
        </is>
      </c>
      <c r="H63" t="inlineStr">
        <is>
          <t>bugs_pi_CraCaeGam</t>
        </is>
      </c>
      <c r="I63">
        <v>1</v>
      </c>
      <c r="J63" t="inlineStr">
        <is>
          <t>Phylogenetic</t>
        </is>
      </c>
      <c r="K63" t="inlineStr">
        <is>
          <t>nonRMN</t>
        </is>
      </c>
    </row>
    <row r="64">
      <c r="A64" t="inlineStr">
        <is>
          <t>pi_Cru</t>
        </is>
      </c>
      <c r="B64" t="inlineStr">
        <is>
          <t>percent (0-100) individuals - SubPhylum Crustacea</t>
        </is>
      </c>
      <c r="C64" t="inlineStr">
        <is>
          <t>SubPhylum</t>
        </is>
      </c>
      <c r="G64" t="inlineStr">
        <is>
          <t>bugs</t>
        </is>
      </c>
      <c r="H64" t="inlineStr">
        <is>
          <t>bugs_pi_Cru</t>
        </is>
      </c>
      <c r="I64">
        <v>1</v>
      </c>
      <c r="J64" t="inlineStr">
        <is>
          <t>Phylogenetic</t>
        </is>
      </c>
      <c r="K64" t="inlineStr">
        <is>
          <t>nonRMN</t>
        </is>
      </c>
    </row>
    <row r="65">
      <c r="A65" t="inlineStr">
        <is>
          <t>pi_CruMol</t>
        </is>
      </c>
      <c r="B65" t="inlineStr">
        <is>
          <t>percent (0-100) individuals - SubPhylum Crustacea and Phylum Mollusca</t>
        </is>
      </c>
      <c r="C65" t="inlineStr">
        <is>
          <t>SubPhylum, Phylum</t>
        </is>
      </c>
      <c r="G65" t="inlineStr">
        <is>
          <t>bugs</t>
        </is>
      </c>
      <c r="H65" t="inlineStr">
        <is>
          <t>bugs_pi_CruMol</t>
        </is>
      </c>
      <c r="I65">
        <v>1</v>
      </c>
      <c r="J65" t="inlineStr">
        <is>
          <t>Phylogenetic</t>
        </is>
      </c>
      <c r="K65" t="inlineStr">
        <is>
          <t>TaxonGrp</t>
        </is>
      </c>
    </row>
    <row r="66">
      <c r="A66" t="inlineStr">
        <is>
          <t>pi_Deca</t>
        </is>
      </c>
      <c r="B66" t="inlineStr">
        <is>
          <t>percent (0-100) individuals - Order Decapoda</t>
        </is>
      </c>
      <c r="C66" t="inlineStr">
        <is>
          <t>Order</t>
        </is>
      </c>
      <c r="G66" t="inlineStr">
        <is>
          <t>bugs</t>
        </is>
      </c>
      <c r="H66" t="inlineStr">
        <is>
          <t>bugs_pi_Deca</t>
        </is>
      </c>
      <c r="I66">
        <v>1</v>
      </c>
      <c r="J66" t="inlineStr">
        <is>
          <t>Phylogenetic</t>
        </is>
      </c>
      <c r="K66" t="inlineStr">
        <is>
          <t>TaxonGrp</t>
        </is>
      </c>
    </row>
    <row r="67">
      <c r="A67" t="inlineStr">
        <is>
          <t>pi_Dipt</t>
        </is>
      </c>
      <c r="B67" t="inlineStr">
        <is>
          <t>percent (0-100) individuals - Order Diptera</t>
        </is>
      </c>
      <c r="C67" t="inlineStr">
        <is>
          <t>Order</t>
        </is>
      </c>
      <c r="G67" t="inlineStr">
        <is>
          <t>bugs</t>
        </is>
      </c>
      <c r="H67" t="inlineStr">
        <is>
          <t>bugs_pi_Dipt</t>
        </is>
      </c>
      <c r="I67">
        <v>1</v>
      </c>
      <c r="J67" t="inlineStr">
        <is>
          <t>Phylogenetic</t>
        </is>
      </c>
      <c r="K67" t="inlineStr">
        <is>
          <t>TaxonGrp</t>
        </is>
      </c>
    </row>
    <row r="68">
      <c r="A68" t="inlineStr">
        <is>
          <t>pi_DiptNonIns</t>
        </is>
      </c>
      <c r="B68" t="inlineStr">
        <is>
          <t>percent (0-100) individuals - Order Diptera OR Class not Insecta</t>
        </is>
      </c>
      <c r="C68" t="inlineStr">
        <is>
          <t>Class, Order</t>
        </is>
      </c>
      <c r="F68" t="inlineStr">
        <is>
          <t>OR rather than AND</t>
        </is>
      </c>
      <c r="G68" t="inlineStr">
        <is>
          <t>bugs</t>
        </is>
      </c>
      <c r="H68" t="inlineStr">
        <is>
          <t>bugs_pi_DiptNonIns</t>
        </is>
      </c>
      <c r="I68">
        <v>1</v>
      </c>
      <c r="J68" t="inlineStr">
        <is>
          <t>Phylogenetic</t>
        </is>
      </c>
      <c r="K68" t="inlineStr">
        <is>
          <t>nonRMN</t>
        </is>
      </c>
    </row>
    <row r="69">
      <c r="A69" t="inlineStr">
        <is>
          <t>pi_ECT</t>
        </is>
      </c>
      <c r="B69" t="inlineStr">
        <is>
          <t>percent (0-100) individuals - Orders Ephemeroptera, Coleoptera, and Trichoptera (EPT)</t>
        </is>
      </c>
      <c r="C69" t="inlineStr">
        <is>
          <t>Order</t>
        </is>
      </c>
      <c r="G69" t="inlineStr">
        <is>
          <t>bugs</t>
        </is>
      </c>
      <c r="H69" t="inlineStr">
        <is>
          <t>bugs_pi_ECT</t>
        </is>
      </c>
      <c r="I69">
        <v>1</v>
      </c>
      <c r="J69" t="inlineStr">
        <is>
          <t>Phylogenetic</t>
        </is>
      </c>
      <c r="K69" t="inlineStr">
        <is>
          <t>nonRMN</t>
        </is>
      </c>
    </row>
    <row r="70">
      <c r="A70" t="inlineStr">
        <is>
          <t>pi_Ephem</t>
        </is>
      </c>
      <c r="B70" t="inlineStr">
        <is>
          <t>percent (0-100) individuals - Order Ephemeroptera</t>
        </is>
      </c>
      <c r="C70" t="inlineStr">
        <is>
          <t>Order</t>
        </is>
      </c>
      <c r="G70" t="inlineStr">
        <is>
          <t>bugs</t>
        </is>
      </c>
      <c r="H70" t="inlineStr">
        <is>
          <t>bugs_pi_Ephem</t>
        </is>
      </c>
      <c r="I70">
        <v>1</v>
      </c>
      <c r="J70" t="inlineStr">
        <is>
          <t>Phylogenetic</t>
        </is>
      </c>
      <c r="K70" t="inlineStr">
        <is>
          <t>TaxonGrp</t>
        </is>
      </c>
    </row>
    <row r="71">
      <c r="A71" t="inlineStr">
        <is>
          <t>pi_EphemNoCae</t>
        </is>
      </c>
      <c r="B71" t="inlineStr">
        <is>
          <t>percent (0-100) individuals - Order Ephemeroptera and not Family Caenidae</t>
        </is>
      </c>
      <c r="C71" t="inlineStr">
        <is>
          <t>Order, Family</t>
        </is>
      </c>
      <c r="G71" t="inlineStr">
        <is>
          <t>bugs</t>
        </is>
      </c>
      <c r="H71" t="inlineStr">
        <is>
          <t>bugs_pi_EphemNoCae</t>
        </is>
      </c>
      <c r="I71">
        <v>1</v>
      </c>
      <c r="J71" t="inlineStr">
        <is>
          <t>Phylogenetic</t>
        </is>
      </c>
      <c r="K71" t="inlineStr">
        <is>
          <t>nonRMN</t>
        </is>
      </c>
    </row>
    <row r="72">
      <c r="A72" t="inlineStr">
        <is>
          <t>pi_EphemNoCaeBae</t>
        </is>
      </c>
      <c r="B72" t="inlineStr">
        <is>
          <t>percent (0-100) individuals - Order Ephemeroptera and not Family Caenidae or Baetidae</t>
        </is>
      </c>
      <c r="C72" t="inlineStr">
        <is>
          <t>Order, Family</t>
        </is>
      </c>
      <c r="G72" t="inlineStr">
        <is>
          <t>bugs</t>
        </is>
      </c>
      <c r="H72" t="inlineStr">
        <is>
          <t>bugs_pi_EphemNoCaeBae</t>
        </is>
      </c>
      <c r="I72">
        <v>1</v>
      </c>
      <c r="J72" t="inlineStr">
        <is>
          <t>Phylogenetic</t>
        </is>
      </c>
      <c r="K72" t="inlineStr">
        <is>
          <t>nonRMN</t>
        </is>
      </c>
    </row>
    <row r="73">
      <c r="A73" t="inlineStr">
        <is>
          <t>pi_EPT</t>
        </is>
      </c>
      <c r="B73" t="inlineStr">
        <is>
          <t>percent (0-100) individuals - Orders Ephemeroptera, Plecoptera, and Trichoptera (EPT)</t>
        </is>
      </c>
      <c r="C73" t="inlineStr">
        <is>
          <t>Order</t>
        </is>
      </c>
      <c r="G73" t="inlineStr">
        <is>
          <t>bugs</t>
        </is>
      </c>
      <c r="H73" t="inlineStr">
        <is>
          <t>bugs_pi_EPT</t>
        </is>
      </c>
      <c r="I73">
        <v>1</v>
      </c>
      <c r="J73" t="inlineStr">
        <is>
          <t>Phylogenetic</t>
        </is>
      </c>
      <c r="K73" t="inlineStr">
        <is>
          <t>TaxonGrp</t>
        </is>
      </c>
    </row>
    <row r="74">
      <c r="A74" t="inlineStr">
        <is>
          <t>pi_EPTNoBaeHydro</t>
        </is>
      </c>
      <c r="B74" t="inlineStr">
        <is>
          <t>percent (0-100) individuals - Orders Ephemeroptera, Plecoptera, and Trichoptera (EPT) and not Family Baetidae or Hydropsychidae</t>
        </is>
      </c>
      <c r="C74" t="inlineStr">
        <is>
          <t>Order, Family</t>
        </is>
      </c>
      <c r="G74" t="inlineStr">
        <is>
          <t>bugs</t>
        </is>
      </c>
      <c r="H74" t="inlineStr">
        <is>
          <t>bugs_pi_EPTNoBaeHydro</t>
        </is>
      </c>
      <c r="I74">
        <v>1</v>
      </c>
      <c r="J74" t="inlineStr">
        <is>
          <t>Phylogenetic</t>
        </is>
      </c>
      <c r="K74" t="inlineStr">
        <is>
          <t>nonRMN</t>
        </is>
      </c>
    </row>
    <row r="75">
      <c r="A75" t="inlineStr">
        <is>
          <t>pi_EPTNoCheu</t>
        </is>
      </c>
      <c r="B75" t="inlineStr">
        <is>
          <t>percent (0-100) individuals - Orders Ephemeroptera, Plecoptera, and Trichoptera (EPT) and not Family Cheumatopsyche</t>
        </is>
      </c>
      <c r="C75" t="inlineStr">
        <is>
          <t>Order, Family</t>
        </is>
      </c>
      <c r="G75" t="inlineStr">
        <is>
          <t>bugs</t>
        </is>
      </c>
      <c r="H75" t="inlineStr">
        <is>
          <t>bugs_pi_EPTNoCheu</t>
        </is>
      </c>
      <c r="I75">
        <v>1</v>
      </c>
      <c r="J75" t="inlineStr">
        <is>
          <t>Phylogenetic</t>
        </is>
      </c>
      <c r="K75" t="inlineStr">
        <is>
          <t>nonRMN</t>
        </is>
      </c>
    </row>
    <row r="76">
      <c r="A76" t="inlineStr">
        <is>
          <t>pi_EPTNoHydro</t>
        </is>
      </c>
      <c r="B76" t="inlineStr">
        <is>
          <t>percent (0-100) individuals - Orders Ephemeroptera, Plecoptera, and Trichoptera (EPT) and not Family Hydropsychidae</t>
        </is>
      </c>
      <c r="C76" t="inlineStr">
        <is>
          <t>Order, Family</t>
        </is>
      </c>
      <c r="G76" t="inlineStr">
        <is>
          <t>bugs</t>
        </is>
      </c>
      <c r="H76" t="inlineStr">
        <is>
          <t>bugs_pi_EPTNoHydro</t>
        </is>
      </c>
      <c r="I76">
        <v>1</v>
      </c>
      <c r="J76" t="inlineStr">
        <is>
          <t>Phylogenetic</t>
        </is>
      </c>
      <c r="K76" t="inlineStr">
        <is>
          <t>nonRMN</t>
        </is>
      </c>
    </row>
    <row r="77">
      <c r="A77" t="inlineStr">
        <is>
          <t>pi_ET</t>
        </is>
      </c>
      <c r="B77" t="inlineStr">
        <is>
          <t>percent (0-100) individuals - Orders Ephemeroptera and Trichoptera (ET)</t>
        </is>
      </c>
      <c r="C77" t="inlineStr">
        <is>
          <t>Order</t>
        </is>
      </c>
      <c r="G77" t="inlineStr">
        <is>
          <t>bugs</t>
        </is>
      </c>
      <c r="H77" t="inlineStr">
        <is>
          <t>bugs_pi_ET</t>
        </is>
      </c>
      <c r="I77">
        <v>1</v>
      </c>
      <c r="J77" t="inlineStr">
        <is>
          <t>Phylogenetic</t>
        </is>
      </c>
      <c r="K77" t="inlineStr">
        <is>
          <t>nonRMN</t>
        </is>
      </c>
    </row>
    <row r="78">
      <c r="A78" t="inlineStr">
        <is>
          <t>pi_Gast</t>
        </is>
      </c>
      <c r="B78" t="inlineStr">
        <is>
          <t>percent (0-100) individuals - Class Gastropoda</t>
        </is>
      </c>
      <c r="C78" t="inlineStr">
        <is>
          <t>Class</t>
        </is>
      </c>
      <c r="G78" t="inlineStr">
        <is>
          <t>bugs</t>
        </is>
      </c>
      <c r="H78" t="inlineStr">
        <is>
          <t>bugs_pi_Gast</t>
        </is>
      </c>
      <c r="I78">
        <v>1</v>
      </c>
      <c r="J78" t="inlineStr">
        <is>
          <t>Phylogenetic</t>
        </is>
      </c>
      <c r="K78" t="inlineStr">
        <is>
          <t>TaxonGrp</t>
        </is>
      </c>
    </row>
    <row r="79">
      <c r="A79" t="inlineStr">
        <is>
          <t>pi_Haust</t>
        </is>
      </c>
      <c r="B79" t="inlineStr">
        <is>
          <t>percent (0-100) individuals - Family Haustoriidae</t>
        </is>
      </c>
      <c r="C79" t="inlineStr">
        <is>
          <t>Family</t>
        </is>
      </c>
      <c r="G79" t="inlineStr">
        <is>
          <t>bugs</t>
        </is>
      </c>
      <c r="H79" t="inlineStr">
        <is>
          <t>bugs_pi_Haust</t>
        </is>
      </c>
      <c r="I79">
        <v>1</v>
      </c>
      <c r="J79" t="inlineStr">
        <is>
          <t>Phylogenetic</t>
        </is>
      </c>
      <c r="K79" t="inlineStr">
        <is>
          <t>nonRMN</t>
        </is>
      </c>
    </row>
    <row r="80">
      <c r="A80" t="inlineStr">
        <is>
          <t>pi_Hesion</t>
        </is>
      </c>
      <c r="B80" t="inlineStr">
        <is>
          <t>percent (0-100) individuals - Family Hesionidae</t>
        </is>
      </c>
      <c r="C80" t="inlineStr">
        <is>
          <t>Family</t>
        </is>
      </c>
      <c r="G80" t="inlineStr">
        <is>
          <t>bugs</t>
        </is>
      </c>
      <c r="H80" t="inlineStr">
        <is>
          <t>bugs_pi_Hesion</t>
        </is>
      </c>
      <c r="I80">
        <v>1</v>
      </c>
      <c r="J80" t="inlineStr">
        <is>
          <t>Phylogenetic</t>
        </is>
      </c>
      <c r="K80" t="inlineStr">
        <is>
          <t>nonRMN</t>
        </is>
      </c>
    </row>
    <row r="81">
      <c r="A81" t="inlineStr">
        <is>
          <t>pi_Hydro</t>
        </is>
      </c>
      <c r="B81" t="inlineStr">
        <is>
          <t>percent (0-100) individuals - Family Hydropsychidae</t>
        </is>
      </c>
      <c r="C81" t="inlineStr">
        <is>
          <t>Order, Family</t>
        </is>
      </c>
      <c r="G81" t="inlineStr">
        <is>
          <t>bugs</t>
        </is>
      </c>
      <c r="H81" t="inlineStr">
        <is>
          <t>bugs_pi_Hydro</t>
        </is>
      </c>
      <c r="I81">
        <v>1</v>
      </c>
      <c r="J81" t="inlineStr">
        <is>
          <t>Phylogenetic</t>
        </is>
      </c>
      <c r="K81" t="inlineStr">
        <is>
          <t>nonRMN</t>
        </is>
      </c>
    </row>
    <row r="82">
      <c r="A82" t="inlineStr">
        <is>
          <t>pi_Hydro2EPT</t>
        </is>
      </c>
      <c r="B82" t="inlineStr">
        <is>
          <t>percent (0-100) individuals - Family Hydropsychidae of Orders Ephemeroptera, Plecoptera, and Trichoptera (EPT)</t>
        </is>
      </c>
      <c r="C82" t="inlineStr">
        <is>
          <t>Order, Family</t>
        </is>
      </c>
      <c r="G82" t="inlineStr">
        <is>
          <t>bugs</t>
        </is>
      </c>
      <c r="H82" t="inlineStr">
        <is>
          <t>bugs_pi_Hydro2EPT</t>
        </is>
      </c>
      <c r="I82">
        <v>1</v>
      </c>
      <c r="J82" t="inlineStr">
        <is>
          <t>Phylogenetic</t>
        </is>
      </c>
      <c r="K82" t="inlineStr">
        <is>
          <t>nonRMN</t>
        </is>
      </c>
    </row>
    <row r="83">
      <c r="A83" t="inlineStr">
        <is>
          <t>pi_Hydro2Trich</t>
        </is>
      </c>
      <c r="B83" t="inlineStr">
        <is>
          <t>percent (0-100) individuals - Family Hydropsychidae of Order Trichoptera</t>
        </is>
      </c>
      <c r="C83" t="inlineStr">
        <is>
          <t>Family</t>
        </is>
      </c>
      <c r="G83" t="inlineStr">
        <is>
          <t>bugs</t>
        </is>
      </c>
      <c r="H83" t="inlineStr">
        <is>
          <t>bugs_pi_Hydro2Trich</t>
        </is>
      </c>
      <c r="I83">
        <v>1</v>
      </c>
      <c r="J83" t="inlineStr">
        <is>
          <t>Phylogenetic</t>
        </is>
      </c>
      <c r="K83" t="inlineStr">
        <is>
          <t>nonRMN</t>
        </is>
      </c>
    </row>
    <row r="84">
      <c r="A84" t="inlineStr">
        <is>
          <t>pi_Insect</t>
        </is>
      </c>
      <c r="B84" t="inlineStr">
        <is>
          <t>percent (0-100) individuals - Class Insecta</t>
        </is>
      </c>
      <c r="C84" t="inlineStr">
        <is>
          <t>Class</t>
        </is>
      </c>
      <c r="G84" t="inlineStr">
        <is>
          <t>bugs</t>
        </is>
      </c>
      <c r="H84" t="inlineStr">
        <is>
          <t>bugs_pi_Insect</t>
        </is>
      </c>
      <c r="I84">
        <v>1</v>
      </c>
      <c r="J84" t="inlineStr">
        <is>
          <t>Phylogenetic</t>
        </is>
      </c>
      <c r="K84" t="inlineStr">
        <is>
          <t>Basic</t>
        </is>
      </c>
    </row>
    <row r="85">
      <c r="A85" t="inlineStr">
        <is>
          <t>pi_Isop</t>
        </is>
      </c>
      <c r="B85" t="inlineStr">
        <is>
          <t>percent (0-100) individuals - Order Isoptera</t>
        </is>
      </c>
      <c r="C85" t="inlineStr">
        <is>
          <t>Order</t>
        </is>
      </c>
      <c r="G85" t="inlineStr">
        <is>
          <t>bugs</t>
        </is>
      </c>
      <c r="H85" t="inlineStr">
        <is>
          <t>bugs_pi_Isop</t>
        </is>
      </c>
      <c r="I85">
        <v>1</v>
      </c>
      <c r="J85" t="inlineStr">
        <is>
          <t>Phylogenetic</t>
        </is>
      </c>
      <c r="K85" t="inlineStr">
        <is>
          <t>TaxonGrp</t>
        </is>
      </c>
    </row>
    <row r="86">
      <c r="A86" t="inlineStr">
        <is>
          <t>pi_IsopGastHiru</t>
        </is>
      </c>
      <c r="B86" t="inlineStr">
        <is>
          <t>percent (0-100) individuals - Order Isoptera, Class Gastropoda, SubClass Hirudinea</t>
        </is>
      </c>
      <c r="C86" t="inlineStr">
        <is>
          <t>Order, Class, SubClass</t>
        </is>
      </c>
      <c r="G86" t="inlineStr">
        <is>
          <t>bugs</t>
        </is>
      </c>
      <c r="H86" t="inlineStr">
        <is>
          <t>bugs_pi_IsopGastHiru</t>
        </is>
      </c>
      <c r="I86">
        <v>1</v>
      </c>
      <c r="J86" t="inlineStr">
        <is>
          <t>Phylogenetic</t>
        </is>
      </c>
      <c r="K86" t="inlineStr">
        <is>
          <t>nonRMN</t>
        </is>
      </c>
    </row>
    <row r="87">
      <c r="A87" t="inlineStr">
        <is>
          <t>pi_Juga</t>
        </is>
      </c>
      <c r="B87" t="inlineStr">
        <is>
          <t>percent (0-100) individuals - Genus Juga</t>
        </is>
      </c>
      <c r="C87" t="inlineStr">
        <is>
          <t>Genus</t>
        </is>
      </c>
      <c r="G87" t="inlineStr">
        <is>
          <t>bugs</t>
        </is>
      </c>
      <c r="H87" t="inlineStr">
        <is>
          <t>bugs_pi_Juga</t>
        </is>
      </c>
      <c r="I87">
        <v>1</v>
      </c>
      <c r="J87" t="inlineStr">
        <is>
          <t>Phylogenetic</t>
        </is>
      </c>
      <c r="K87" t="inlineStr">
        <is>
          <t>nonRMN</t>
        </is>
      </c>
    </row>
    <row r="88">
      <c r="A88" t="inlineStr">
        <is>
          <t>pi_JugaFlumi</t>
        </is>
      </c>
      <c r="B88" t="inlineStr">
        <is>
          <t>percent (0-100) individuals - Genus Juga or Fluminicola</t>
        </is>
      </c>
      <c r="C88" t="inlineStr">
        <is>
          <t>Genus</t>
        </is>
      </c>
      <c r="G88" t="inlineStr">
        <is>
          <t>bugs</t>
        </is>
      </c>
      <c r="H88" t="inlineStr">
        <is>
          <t>bugs_pi_JugaFlumi</t>
        </is>
      </c>
      <c r="I88">
        <v>1</v>
      </c>
      <c r="J88" t="inlineStr">
        <is>
          <t>Phylogenetic</t>
        </is>
      </c>
      <c r="K88" t="inlineStr">
        <is>
          <t>nonRMN</t>
        </is>
      </c>
    </row>
    <row r="89">
      <c r="A89" t="inlineStr">
        <is>
          <t>pi_Lucin</t>
        </is>
      </c>
      <c r="B89" t="inlineStr">
        <is>
          <t>percent (0-100) individuals - Family Lucinidae</t>
        </is>
      </c>
      <c r="C89" t="inlineStr">
        <is>
          <t>Family</t>
        </is>
      </c>
      <c r="G89" t="inlineStr">
        <is>
          <t>bugs</t>
        </is>
      </c>
      <c r="H89" t="inlineStr">
        <is>
          <t>bugs_pi_Lucin</t>
        </is>
      </c>
      <c r="I89">
        <v>1</v>
      </c>
      <c r="J89" t="inlineStr">
        <is>
          <t>Phylogenetic</t>
        </is>
      </c>
      <c r="K89" t="inlineStr">
        <is>
          <t>nonRMN</t>
        </is>
      </c>
    </row>
    <row r="90">
      <c r="A90" t="inlineStr">
        <is>
          <t>pi_LucinTellin</t>
        </is>
      </c>
      <c r="B90" t="inlineStr">
        <is>
          <t>percent (0-100) individuals - Familis Lucinidae and Tellinidae</t>
        </is>
      </c>
      <c r="C90" t="inlineStr">
        <is>
          <t>Family</t>
        </is>
      </c>
      <c r="G90" t="inlineStr">
        <is>
          <t>bugs</t>
        </is>
      </c>
      <c r="H90" t="inlineStr">
        <is>
          <t>bugs_pi_LucinTellin</t>
        </is>
      </c>
      <c r="I90">
        <v>1</v>
      </c>
      <c r="J90" t="inlineStr">
        <is>
          <t>Phylogenetic</t>
        </is>
      </c>
      <c r="K90" t="inlineStr">
        <is>
          <t>nonRMN</t>
        </is>
      </c>
    </row>
    <row r="91">
      <c r="A91" t="inlineStr">
        <is>
          <t>pi_Mega</t>
        </is>
      </c>
      <c r="B91" t="inlineStr">
        <is>
          <t>percent (0-100) individuals - Order Megaloptera</t>
        </is>
      </c>
      <c r="C91" t="inlineStr">
        <is>
          <t>Order</t>
        </is>
      </c>
      <c r="G91" t="inlineStr">
        <is>
          <t>bugs</t>
        </is>
      </c>
      <c r="H91" t="inlineStr">
        <is>
          <t>bugs_pi_Mega</t>
        </is>
      </c>
      <c r="I91">
        <v>1</v>
      </c>
      <c r="J91" t="inlineStr">
        <is>
          <t>Phylogenetic</t>
        </is>
      </c>
      <c r="K91" t="inlineStr">
        <is>
          <t>TaxonGrp</t>
        </is>
      </c>
    </row>
    <row r="92">
      <c r="A92" t="inlineStr">
        <is>
          <t>pi_Mol</t>
        </is>
      </c>
      <c r="B92" t="inlineStr">
        <is>
          <t>percent (0-100) individuals - Phylum Mollusca</t>
        </is>
      </c>
      <c r="C92" t="inlineStr">
        <is>
          <t>Phylum</t>
        </is>
      </c>
      <c r="G92" t="inlineStr">
        <is>
          <t>bugs</t>
        </is>
      </c>
      <c r="H92" t="inlineStr">
        <is>
          <t>bugs_pi_Mol</t>
        </is>
      </c>
      <c r="I92">
        <v>1</v>
      </c>
      <c r="J92" t="inlineStr">
        <is>
          <t>Phylogenetic</t>
        </is>
      </c>
      <c r="K92" t="inlineStr">
        <is>
          <t>nonRMN</t>
        </is>
      </c>
    </row>
    <row r="93">
      <c r="A93" t="inlineStr">
        <is>
          <t>pi_Nemata</t>
        </is>
      </c>
      <c r="B93" t="inlineStr">
        <is>
          <t>percent (0-100) individuals - Phylum Nemata</t>
        </is>
      </c>
      <c r="C93" t="inlineStr">
        <is>
          <t>Phylum</t>
        </is>
      </c>
      <c r="G93" t="inlineStr">
        <is>
          <t>bugs</t>
        </is>
      </c>
      <c r="H93" t="inlineStr">
        <is>
          <t>bugs_pi_Nemata</t>
        </is>
      </c>
      <c r="I93">
        <v>1</v>
      </c>
      <c r="J93" t="inlineStr">
        <is>
          <t>Phylogenetic</t>
        </is>
      </c>
      <c r="K93" t="inlineStr">
        <is>
          <t>nonRMN</t>
        </is>
      </c>
    </row>
    <row r="94">
      <c r="A94" t="inlineStr">
        <is>
          <t>pi_Nereid</t>
        </is>
      </c>
      <c r="B94" t="inlineStr">
        <is>
          <t>percent (0-100) individuals - Family Nereididae</t>
        </is>
      </c>
      <c r="C94" t="inlineStr">
        <is>
          <t>Family</t>
        </is>
      </c>
      <c r="G94" t="inlineStr">
        <is>
          <t>bugs</t>
        </is>
      </c>
      <c r="H94" t="inlineStr">
        <is>
          <t>bugs_pi_Nereid</t>
        </is>
      </c>
      <c r="I94">
        <v>1</v>
      </c>
      <c r="J94" t="inlineStr">
        <is>
          <t>Phylogenetic</t>
        </is>
      </c>
      <c r="K94" t="inlineStr">
        <is>
          <t>nonRMN</t>
        </is>
      </c>
    </row>
    <row r="95">
      <c r="A95" t="inlineStr">
        <is>
          <t>pi_NonIns</t>
        </is>
      </c>
      <c r="B95" t="inlineStr">
        <is>
          <t>percent (0-100) individuals - Class not Insecta</t>
        </is>
      </c>
      <c r="C95" t="inlineStr">
        <is>
          <t>Class</t>
        </is>
      </c>
      <c r="G95" t="inlineStr">
        <is>
          <t>bugs</t>
        </is>
      </c>
      <c r="H95" t="inlineStr">
        <is>
          <t>bugs_pi_NonIns</t>
        </is>
      </c>
      <c r="I95">
        <v>1</v>
      </c>
      <c r="J95" t="inlineStr">
        <is>
          <t>Phylogenetic</t>
        </is>
      </c>
      <c r="K95" t="inlineStr">
        <is>
          <t>Basic</t>
        </is>
      </c>
    </row>
    <row r="96">
      <c r="A96" t="inlineStr">
        <is>
          <t>pi_Nudib</t>
        </is>
      </c>
      <c r="B96" t="inlineStr">
        <is>
          <t>percent (0-100) individuals - Order Nudibranchia</t>
        </is>
      </c>
      <c r="C96" t="inlineStr">
        <is>
          <t>Order</t>
        </is>
      </c>
      <c r="G96" t="inlineStr">
        <is>
          <t>bugs</t>
        </is>
      </c>
      <c r="H96" t="inlineStr">
        <is>
          <t>bugs_pi_Nudib</t>
        </is>
      </c>
      <c r="I96">
        <v>1</v>
      </c>
      <c r="J96" t="inlineStr">
        <is>
          <t>Phylogenetic</t>
        </is>
      </c>
      <c r="K96" t="inlineStr">
        <is>
          <t>nonRMN</t>
        </is>
      </c>
    </row>
    <row r="97">
      <c r="A97" t="inlineStr">
        <is>
          <t>pi_Odon</t>
        </is>
      </c>
      <c r="B97" t="inlineStr">
        <is>
          <t>percent (0-100) individuals - Order Odonata</t>
        </is>
      </c>
      <c r="C97" t="inlineStr">
        <is>
          <t>Order</t>
        </is>
      </c>
      <c r="G97" t="inlineStr">
        <is>
          <t>bugs</t>
        </is>
      </c>
      <c r="H97" t="inlineStr">
        <is>
          <t>bugs_pi_Odon</t>
        </is>
      </c>
      <c r="I97">
        <v>1</v>
      </c>
      <c r="J97" t="inlineStr">
        <is>
          <t>Phylogenetic</t>
        </is>
      </c>
      <c r="K97" t="inlineStr">
        <is>
          <t>TaxonGrp</t>
        </is>
      </c>
    </row>
    <row r="98">
      <c r="A98" t="inlineStr">
        <is>
          <t>pi_OET</t>
        </is>
      </c>
      <c r="B98" t="inlineStr">
        <is>
          <t>percent (0-100) individuals - Orders Odonata, Ephemeroptera, and Trichoptera</t>
        </is>
      </c>
      <c r="C98" t="inlineStr">
        <is>
          <t>Order</t>
        </is>
      </c>
      <c r="G98" t="inlineStr">
        <is>
          <t>bugs</t>
        </is>
      </c>
      <c r="H98" t="inlineStr">
        <is>
          <t>bugs_pi_OET</t>
        </is>
      </c>
      <c r="I98">
        <v>1</v>
      </c>
      <c r="J98" t="inlineStr">
        <is>
          <t>Phylogenetic</t>
        </is>
      </c>
      <c r="K98" t="inlineStr">
        <is>
          <t>nonRMN</t>
        </is>
      </c>
    </row>
    <row r="99">
      <c r="A99" t="inlineStr">
        <is>
          <t>pi_Oligo</t>
        </is>
      </c>
      <c r="B99" t="inlineStr">
        <is>
          <t>percent (0-100) individuals - Class Oligochaeta</t>
        </is>
      </c>
      <c r="C99" t="inlineStr">
        <is>
          <t>Class</t>
        </is>
      </c>
      <c r="G99" t="inlineStr">
        <is>
          <t>bugs</t>
        </is>
      </c>
      <c r="H99" t="inlineStr">
        <is>
          <t>bugs_pi_Oligo</t>
        </is>
      </c>
      <c r="I99">
        <v>1</v>
      </c>
      <c r="J99" t="inlineStr">
        <is>
          <t>Phylogenetic</t>
        </is>
      </c>
      <c r="K99" t="inlineStr">
        <is>
          <t>TaxonGrp</t>
        </is>
      </c>
    </row>
    <row r="100">
      <c r="A100" t="inlineStr">
        <is>
          <t>pi_Orbin</t>
        </is>
      </c>
      <c r="B100" t="inlineStr">
        <is>
          <t>percent (0-100) individuals - Family Orbiniidae</t>
        </is>
      </c>
      <c r="C100" t="inlineStr">
        <is>
          <t>Family</t>
        </is>
      </c>
      <c r="G100" t="inlineStr">
        <is>
          <t>bugs</t>
        </is>
      </c>
      <c r="H100" t="inlineStr">
        <is>
          <t>bugs_pi_Orbin</t>
        </is>
      </c>
      <c r="I100">
        <v>1</v>
      </c>
      <c r="J100" t="inlineStr">
        <is>
          <t>Phylogenetic</t>
        </is>
      </c>
      <c r="K100" t="inlineStr">
        <is>
          <t>nonRMN</t>
        </is>
      </c>
    </row>
    <row r="101">
      <c r="A101" t="inlineStr">
        <is>
          <t>pi_Pleco</t>
        </is>
      </c>
      <c r="B101" t="inlineStr">
        <is>
          <t>percent (0-100) individuals - Order Plecoptera</t>
        </is>
      </c>
      <c r="C101" t="inlineStr">
        <is>
          <t>Order</t>
        </is>
      </c>
      <c r="G101" t="inlineStr">
        <is>
          <t>bugs</t>
        </is>
      </c>
      <c r="H101" t="inlineStr">
        <is>
          <t>bugs_pi_Pleco</t>
        </is>
      </c>
      <c r="I101">
        <v>1</v>
      </c>
      <c r="J101" t="inlineStr">
        <is>
          <t>Phylogenetic</t>
        </is>
      </c>
      <c r="K101" t="inlineStr">
        <is>
          <t>TaxonGrp</t>
        </is>
      </c>
    </row>
    <row r="102">
      <c r="A102" t="inlineStr">
        <is>
          <t>pi_POET</t>
        </is>
      </c>
      <c r="B102" t="inlineStr">
        <is>
          <t>percent (0-100) individuals - Orders Plecoptera, Odonata, Ephemeroptera, and Trichoptera</t>
        </is>
      </c>
      <c r="C102" t="inlineStr">
        <is>
          <t>Order</t>
        </is>
      </c>
      <c r="G102" t="inlineStr">
        <is>
          <t>bugs</t>
        </is>
      </c>
      <c r="H102" t="inlineStr">
        <is>
          <t>bugs_pi_POET</t>
        </is>
      </c>
      <c r="I102">
        <v>1</v>
      </c>
      <c r="J102" t="inlineStr">
        <is>
          <t>Phylogenetic</t>
        </is>
      </c>
      <c r="K102" t="inlineStr">
        <is>
          <t>nonRMN</t>
        </is>
      </c>
    </row>
    <row r="103">
      <c r="A103" t="inlineStr">
        <is>
          <t>pi_Poly</t>
        </is>
      </c>
      <c r="B103" t="inlineStr">
        <is>
          <t>percent (0-100) individuals - Class Polychaeta</t>
        </is>
      </c>
      <c r="C103" t="inlineStr">
        <is>
          <t>Class</t>
        </is>
      </c>
      <c r="G103" t="inlineStr">
        <is>
          <t>bugs</t>
        </is>
      </c>
      <c r="H103" t="inlineStr">
        <is>
          <t>bugs_pi_Poly</t>
        </is>
      </c>
      <c r="I103">
        <v>1</v>
      </c>
      <c r="J103" t="inlineStr">
        <is>
          <t>Phylogenetic</t>
        </is>
      </c>
      <c r="K103" t="inlineStr">
        <is>
          <t>nonRMN</t>
        </is>
      </c>
    </row>
    <row r="104">
      <c r="A104" t="inlineStr">
        <is>
          <t>pi_Sphaer</t>
        </is>
      </c>
      <c r="B104" t="inlineStr">
        <is>
          <t>percent (0-100) individuals - (Bivalvia) Family Sphaeriidae</t>
        </is>
      </c>
      <c r="C104" t="inlineStr">
        <is>
          <t>Family</t>
        </is>
      </c>
      <c r="G104" t="inlineStr">
        <is>
          <t>bugs</t>
        </is>
      </c>
      <c r="H104" t="inlineStr">
        <is>
          <t>bugs_pi_Sphaer</t>
        </is>
      </c>
      <c r="I104">
        <v>1</v>
      </c>
      <c r="J104" t="inlineStr">
        <is>
          <t>Phylogenetic</t>
        </is>
      </c>
      <c r="K104" t="inlineStr">
        <is>
          <t>nonRMN</t>
        </is>
      </c>
    </row>
    <row r="105">
      <c r="A105" t="inlineStr">
        <is>
          <t>pi_Spion</t>
        </is>
      </c>
      <c r="B105" t="inlineStr">
        <is>
          <t>percent (0-100) individuals - Family Spionidae</t>
        </is>
      </c>
      <c r="C105" t="inlineStr">
        <is>
          <t>Family</t>
        </is>
      </c>
      <c r="G105" t="inlineStr">
        <is>
          <t>bugs</t>
        </is>
      </c>
      <c r="H105" t="inlineStr">
        <is>
          <t>bugs_pi_Spion</t>
        </is>
      </c>
      <c r="I105">
        <v>1</v>
      </c>
      <c r="J105" t="inlineStr">
        <is>
          <t>Phylogenetic</t>
        </is>
      </c>
      <c r="K105" t="inlineStr">
        <is>
          <t>nonRMN</t>
        </is>
      </c>
    </row>
    <row r="106">
      <c r="A106" t="inlineStr">
        <is>
          <t>pi_Spion2Poly</t>
        </is>
      </c>
      <c r="B106" t="inlineStr">
        <is>
          <t>percent (0-100) individuals - Family Spionidae of Class Polychaeta</t>
        </is>
      </c>
      <c r="C106" t="inlineStr">
        <is>
          <t>Class, Family</t>
        </is>
      </c>
      <c r="G106" t="inlineStr">
        <is>
          <t>bugs</t>
        </is>
      </c>
      <c r="H106" t="inlineStr">
        <is>
          <t>bugs_pi_Spion2Poly</t>
        </is>
      </c>
      <c r="I106">
        <v>1</v>
      </c>
      <c r="J106" t="inlineStr">
        <is>
          <t>Phylogenetic</t>
        </is>
      </c>
      <c r="K106" t="inlineStr">
        <is>
          <t>nonRMN</t>
        </is>
      </c>
    </row>
    <row r="107">
      <c r="A107" t="inlineStr">
        <is>
          <t>pi_Tellin</t>
        </is>
      </c>
      <c r="B107" t="inlineStr">
        <is>
          <t>percent (0-100) individuals - Family Tellinidae</t>
        </is>
      </c>
      <c r="C107" t="inlineStr">
        <is>
          <t>Family</t>
        </is>
      </c>
      <c r="G107" t="inlineStr">
        <is>
          <t>bugs</t>
        </is>
      </c>
      <c r="H107" t="inlineStr">
        <is>
          <t>bugs_pi_Tellin</t>
        </is>
      </c>
      <c r="I107">
        <v>1</v>
      </c>
      <c r="J107" t="inlineStr">
        <is>
          <t>Phylogenetic</t>
        </is>
      </c>
      <c r="K107" t="inlineStr">
        <is>
          <t>nonRMN</t>
        </is>
      </c>
    </row>
    <row r="108">
      <c r="A108" t="inlineStr">
        <is>
          <t>pi_Trich</t>
        </is>
      </c>
      <c r="B108" t="inlineStr">
        <is>
          <t>percent (0-100) individuals - Order Trichoptera</t>
        </is>
      </c>
      <c r="C108" t="inlineStr">
        <is>
          <t>Order</t>
        </is>
      </c>
      <c r="G108" t="inlineStr">
        <is>
          <t>bugs</t>
        </is>
      </c>
      <c r="H108" t="inlineStr">
        <is>
          <t>bugs_pi_Trich</t>
        </is>
      </c>
      <c r="I108">
        <v>1</v>
      </c>
      <c r="J108" t="inlineStr">
        <is>
          <t>Phylogenetic</t>
        </is>
      </c>
      <c r="K108" t="inlineStr">
        <is>
          <t>TaxonGrp</t>
        </is>
      </c>
    </row>
    <row r="109">
      <c r="A109" t="inlineStr">
        <is>
          <t>pi_TrichNoHydro</t>
        </is>
      </c>
      <c r="B109" t="inlineStr">
        <is>
          <t>percent (0-100) individuals - Order Trichoptera and not Family Hydropsychidae</t>
        </is>
      </c>
      <c r="C109" t="inlineStr">
        <is>
          <t>Order, Family</t>
        </is>
      </c>
      <c r="G109" t="inlineStr">
        <is>
          <t>bugs</t>
        </is>
      </c>
      <c r="H109" t="inlineStr">
        <is>
          <t>bugs_pi_TrichNoHydro</t>
        </is>
      </c>
      <c r="I109">
        <v>1</v>
      </c>
      <c r="J109" t="inlineStr">
        <is>
          <t>Phylogenetic</t>
        </is>
      </c>
      <c r="K109" t="inlineStr">
        <is>
          <t>nonRMN</t>
        </is>
      </c>
    </row>
    <row r="110">
      <c r="A110" t="inlineStr">
        <is>
          <t>pi_Tromb</t>
        </is>
      </c>
      <c r="B110" t="inlineStr">
        <is>
          <t>percent (0-100) individuals - Order Trombidiformes</t>
        </is>
      </c>
      <c r="C110" t="inlineStr">
        <is>
          <t>Order</t>
        </is>
      </c>
      <c r="G110" t="inlineStr">
        <is>
          <t>bugs</t>
        </is>
      </c>
      <c r="H110" t="inlineStr">
        <is>
          <t>bugs_pi_Tromb</t>
        </is>
      </c>
      <c r="I110">
        <v>1</v>
      </c>
      <c r="J110" t="inlineStr">
        <is>
          <t>Phylogenetic</t>
        </is>
      </c>
      <c r="K110" t="inlineStr">
        <is>
          <t>nonRMN</t>
        </is>
      </c>
    </row>
    <row r="111">
      <c r="A111" t="inlineStr">
        <is>
          <t>pi_Tubif</t>
        </is>
      </c>
      <c r="B111" t="inlineStr">
        <is>
          <t>percent (0-100) individuals - Family Tibuficidae</t>
        </is>
      </c>
      <c r="C111" t="inlineStr">
        <is>
          <t>Family</t>
        </is>
      </c>
      <c r="G111" t="inlineStr">
        <is>
          <t>bugs</t>
        </is>
      </c>
      <c r="H111" t="inlineStr">
        <is>
          <t>bugs_pi_Tubif</t>
        </is>
      </c>
      <c r="I111">
        <v>1</v>
      </c>
      <c r="J111" t="inlineStr">
        <is>
          <t>Phylogenetic</t>
        </is>
      </c>
      <c r="K111" t="inlineStr">
        <is>
          <t>nonRMN</t>
        </is>
      </c>
    </row>
    <row r="112">
      <c r="A112" t="inlineStr">
        <is>
          <t>pi_Xanth</t>
        </is>
      </c>
      <c r="B112" t="inlineStr">
        <is>
          <t>percent (0-100) individuals - Family Xanthidae</t>
        </is>
      </c>
      <c r="C112" t="inlineStr">
        <is>
          <t>Family</t>
        </is>
      </c>
      <c r="G112" t="inlineStr">
        <is>
          <t>bugs</t>
        </is>
      </c>
      <c r="H112" t="inlineStr">
        <is>
          <t>bugs_pi_Xanth</t>
        </is>
      </c>
      <c r="I112">
        <v>1</v>
      </c>
      <c r="J112" t="inlineStr">
        <is>
          <t>Phylogenetic</t>
        </is>
      </c>
      <c r="K112" t="inlineStr">
        <is>
          <t>nonRMN</t>
        </is>
      </c>
    </row>
    <row r="113">
      <c r="A113" t="inlineStr">
        <is>
          <t>pt_Amph</t>
        </is>
      </c>
      <c r="B113" t="inlineStr">
        <is>
          <t>percent (0-100) taxa - Order Amphipoda</t>
        </is>
      </c>
      <c r="C113" t="inlineStr">
        <is>
          <t>Order</t>
        </is>
      </c>
      <c r="G113" t="inlineStr">
        <is>
          <t>bugs</t>
        </is>
      </c>
      <c r="H113" t="inlineStr">
        <is>
          <t>bugs_pt_Amph</t>
        </is>
      </c>
      <c r="I113">
        <v>1</v>
      </c>
      <c r="J113" t="inlineStr">
        <is>
          <t>Phylogenetic</t>
        </is>
      </c>
      <c r="K113" t="inlineStr">
        <is>
          <t>TaxonGrp</t>
        </is>
      </c>
    </row>
    <row r="114">
      <c r="A114" t="inlineStr">
        <is>
          <t>pt_Bival</t>
        </is>
      </c>
      <c r="B114" t="inlineStr">
        <is>
          <t>percent (0-100) taxa - Class Bivalvia</t>
        </is>
      </c>
      <c r="C114" t="inlineStr">
        <is>
          <t>Class</t>
        </is>
      </c>
      <c r="G114" t="inlineStr">
        <is>
          <t>bugs</t>
        </is>
      </c>
      <c r="H114" t="inlineStr">
        <is>
          <t>bugs_pt_Bival</t>
        </is>
      </c>
      <c r="I114">
        <v>1</v>
      </c>
      <c r="J114" t="inlineStr">
        <is>
          <t>Phylogenetic</t>
        </is>
      </c>
      <c r="K114" t="inlineStr">
        <is>
          <t>TaxonGrp</t>
        </is>
      </c>
    </row>
    <row r="115">
      <c r="A115" t="inlineStr">
        <is>
          <t>pt_COET</t>
        </is>
      </c>
      <c r="B115" t="inlineStr">
        <is>
          <t>percent (0-100) taxa - Orders Coleoptera, Odonata, Ephemeroptera, Trichoptera</t>
        </is>
      </c>
      <c r="C115" t="inlineStr">
        <is>
          <t>Class</t>
        </is>
      </c>
      <c r="G115" t="inlineStr">
        <is>
          <t>bugs</t>
        </is>
      </c>
      <c r="H115" t="inlineStr">
        <is>
          <t>bugs_pt_COET</t>
        </is>
      </c>
      <c r="I115">
        <v>1</v>
      </c>
      <c r="J115" t="inlineStr">
        <is>
          <t>Phylogenetic</t>
        </is>
      </c>
      <c r="K115" t="inlineStr">
        <is>
          <t>nonRMN</t>
        </is>
      </c>
    </row>
    <row r="116">
      <c r="A116" t="inlineStr">
        <is>
          <t>pt_Coleo</t>
        </is>
      </c>
      <c r="B116" t="inlineStr">
        <is>
          <t>percent (0-100) taxa - Order Coleoptera</t>
        </is>
      </c>
      <c r="C116" t="inlineStr">
        <is>
          <t>Order</t>
        </is>
      </c>
      <c r="G116" t="inlineStr">
        <is>
          <t>bugs</t>
        </is>
      </c>
      <c r="H116" t="inlineStr">
        <is>
          <t>bugs_pt_Coleo</t>
        </is>
      </c>
      <c r="I116">
        <v>1</v>
      </c>
      <c r="J116" t="inlineStr">
        <is>
          <t>Phylogenetic</t>
        </is>
      </c>
      <c r="K116" t="inlineStr">
        <is>
          <t>TaxonGrp</t>
        </is>
      </c>
    </row>
    <row r="117">
      <c r="A117" t="inlineStr">
        <is>
          <t>pt_Deca</t>
        </is>
      </c>
      <c r="B117" t="inlineStr">
        <is>
          <t>percent (0-100) taxa - Order Decapoda</t>
        </is>
      </c>
      <c r="C117" t="inlineStr">
        <is>
          <t>Order</t>
        </is>
      </c>
      <c r="G117" t="inlineStr">
        <is>
          <t>bugs</t>
        </is>
      </c>
      <c r="H117" t="inlineStr">
        <is>
          <t>bugs_pt_Deca</t>
        </is>
      </c>
      <c r="I117">
        <v>1</v>
      </c>
      <c r="J117" t="inlineStr">
        <is>
          <t>Phylogenetic</t>
        </is>
      </c>
      <c r="K117" t="inlineStr">
        <is>
          <t>TaxonGrp</t>
        </is>
      </c>
    </row>
    <row r="118">
      <c r="A118" t="inlineStr">
        <is>
          <t>pt_Dipt</t>
        </is>
      </c>
      <c r="B118" t="inlineStr">
        <is>
          <t>percent (0-100) taxa - Order Diptera</t>
        </is>
      </c>
      <c r="C118" t="inlineStr">
        <is>
          <t>Order</t>
        </is>
      </c>
      <c r="G118" t="inlineStr">
        <is>
          <t>bugs</t>
        </is>
      </c>
      <c r="H118" t="inlineStr">
        <is>
          <t>bugs_pt_Dipt</t>
        </is>
      </c>
      <c r="I118">
        <v>1</v>
      </c>
      <c r="J118" t="inlineStr">
        <is>
          <t>Phylogenetic</t>
        </is>
      </c>
      <c r="K118" t="inlineStr">
        <is>
          <t>TaxonGrp</t>
        </is>
      </c>
    </row>
    <row r="119">
      <c r="A119" t="inlineStr">
        <is>
          <t>pt_ECT</t>
        </is>
      </c>
      <c r="B119" t="inlineStr">
        <is>
          <t>percent (0-100) taxa - Orders Ephemeroptera, Coleoptera, and Trichoptera (EPT)</t>
        </is>
      </c>
      <c r="C119" t="inlineStr">
        <is>
          <t>Order</t>
        </is>
      </c>
      <c r="G119" t="inlineStr">
        <is>
          <t>bugs</t>
        </is>
      </c>
      <c r="H119" t="inlineStr">
        <is>
          <t>bugs_pt_ECT</t>
        </is>
      </c>
      <c r="I119">
        <v>1</v>
      </c>
      <c r="J119" t="inlineStr">
        <is>
          <t>Phylogenetic</t>
        </is>
      </c>
      <c r="K119" t="inlineStr">
        <is>
          <t>nonRMN</t>
        </is>
      </c>
    </row>
    <row r="120">
      <c r="A120" t="inlineStr">
        <is>
          <t>pt_Ephem</t>
        </is>
      </c>
      <c r="B120" t="inlineStr">
        <is>
          <t>percent (0-100) taxa - Order Ephemeroptera</t>
        </is>
      </c>
      <c r="C120" t="inlineStr">
        <is>
          <t>Order</t>
        </is>
      </c>
      <c r="G120" t="inlineStr">
        <is>
          <t>bugs</t>
        </is>
      </c>
      <c r="H120" t="inlineStr">
        <is>
          <t>bugs_pt_Ephem</t>
        </is>
      </c>
      <c r="I120">
        <v>1</v>
      </c>
      <c r="J120" t="inlineStr">
        <is>
          <t>Phylogenetic</t>
        </is>
      </c>
      <c r="K120" t="inlineStr">
        <is>
          <t>TaxonGrp</t>
        </is>
      </c>
    </row>
    <row r="121">
      <c r="A121" t="inlineStr">
        <is>
          <t>pt_EPT</t>
        </is>
      </c>
      <c r="B121" t="inlineStr">
        <is>
          <t>percent (0-100) taxa - Orders Ephemeroptera, Plecoptera, and Trichoptera (EPT)</t>
        </is>
      </c>
      <c r="C121" t="inlineStr">
        <is>
          <t>Order</t>
        </is>
      </c>
      <c r="G121" t="inlineStr">
        <is>
          <t>bugs</t>
        </is>
      </c>
      <c r="H121" t="inlineStr">
        <is>
          <t>bugs_pt_EPT</t>
        </is>
      </c>
      <c r="I121">
        <v>1</v>
      </c>
      <c r="J121" t="inlineStr">
        <is>
          <t>Phylogenetic</t>
        </is>
      </c>
      <c r="K121" t="inlineStr">
        <is>
          <t>TaxonGrp</t>
        </is>
      </c>
    </row>
    <row r="122">
      <c r="A122" t="inlineStr">
        <is>
          <t>pt_ET</t>
        </is>
      </c>
      <c r="B122" t="inlineStr">
        <is>
          <t>percent (0-100) taxa - Orders Ephemeroptera and Trichoptera (ET)</t>
        </is>
      </c>
      <c r="C122" t="inlineStr">
        <is>
          <t>Order</t>
        </is>
      </c>
      <c r="G122" t="inlineStr">
        <is>
          <t>bugs</t>
        </is>
      </c>
      <c r="H122" t="inlineStr">
        <is>
          <t>bugs_pt_ET</t>
        </is>
      </c>
      <c r="I122">
        <v>1</v>
      </c>
      <c r="J122" t="inlineStr">
        <is>
          <t>Phylogenetic</t>
        </is>
      </c>
      <c r="K122" t="inlineStr">
        <is>
          <t>nonRMN</t>
        </is>
      </c>
    </row>
    <row r="123">
      <c r="A123" t="inlineStr">
        <is>
          <t>pt_Gast</t>
        </is>
      </c>
      <c r="B123" t="inlineStr">
        <is>
          <t>percent (0-100) taxa - Class Gastropoda</t>
        </is>
      </c>
      <c r="C123" t="inlineStr">
        <is>
          <t>Class</t>
        </is>
      </c>
      <c r="G123" t="inlineStr">
        <is>
          <t>bugs</t>
        </is>
      </c>
      <c r="H123" t="inlineStr">
        <is>
          <t>bugs_pt_Gast</t>
        </is>
      </c>
      <c r="I123">
        <v>1</v>
      </c>
      <c r="J123" t="inlineStr">
        <is>
          <t>Phylogenetic</t>
        </is>
      </c>
      <c r="K123" t="inlineStr">
        <is>
          <t>TaxonGrp</t>
        </is>
      </c>
    </row>
    <row r="124">
      <c r="A124" t="inlineStr">
        <is>
          <t>pt_Insect</t>
        </is>
      </c>
      <c r="B124" t="inlineStr">
        <is>
          <t>percent (0-100) taxa - Class Insecta</t>
        </is>
      </c>
      <c r="C124" t="inlineStr">
        <is>
          <t>Class</t>
        </is>
      </c>
      <c r="G124" t="inlineStr">
        <is>
          <t>bugs</t>
        </is>
      </c>
      <c r="H124" t="inlineStr">
        <is>
          <t>bugs_pt_Insect</t>
        </is>
      </c>
      <c r="I124">
        <v>1</v>
      </c>
      <c r="J124" t="inlineStr">
        <is>
          <t>Phylogenetic</t>
        </is>
      </c>
      <c r="K124" t="inlineStr">
        <is>
          <t>Basic</t>
        </is>
      </c>
    </row>
    <row r="125">
      <c r="A125" t="inlineStr">
        <is>
          <t>pt_Isop</t>
        </is>
      </c>
      <c r="B125" t="inlineStr">
        <is>
          <t>percent (0-100) taxa - Class Isopoda</t>
        </is>
      </c>
      <c r="C125" t="inlineStr">
        <is>
          <t>Class</t>
        </is>
      </c>
      <c r="G125" t="inlineStr">
        <is>
          <t>bugs</t>
        </is>
      </c>
      <c r="H125" t="inlineStr">
        <is>
          <t>bugs_pt_Isop</t>
        </is>
      </c>
      <c r="I125">
        <v>1</v>
      </c>
      <c r="J125" t="inlineStr">
        <is>
          <t>Phylogenetic</t>
        </is>
      </c>
      <c r="K125" t="inlineStr">
        <is>
          <t>TaxonGrp</t>
        </is>
      </c>
    </row>
    <row r="126">
      <c r="A126" t="inlineStr">
        <is>
          <t>pt_Mega</t>
        </is>
      </c>
      <c r="B126" t="inlineStr">
        <is>
          <t>percent (0-100) taxa - Class Megaloptera</t>
        </is>
      </c>
      <c r="C126" t="inlineStr">
        <is>
          <t>Order</t>
        </is>
      </c>
      <c r="G126" t="inlineStr">
        <is>
          <t>bugs</t>
        </is>
      </c>
      <c r="H126" t="inlineStr">
        <is>
          <t>bugs_pt_Mega</t>
        </is>
      </c>
      <c r="I126">
        <v>1</v>
      </c>
      <c r="J126" t="inlineStr">
        <is>
          <t>Phylogenetic</t>
        </is>
      </c>
      <c r="K126" t="inlineStr">
        <is>
          <t>TaxonGrp</t>
        </is>
      </c>
    </row>
    <row r="127">
      <c r="A127" t="inlineStr">
        <is>
          <t>pt_NonIns</t>
        </is>
      </c>
      <c r="B127" t="inlineStr">
        <is>
          <t>percent (0-100) taxa - not Class Insecta</t>
        </is>
      </c>
      <c r="C127" t="inlineStr">
        <is>
          <t>Class</t>
        </is>
      </c>
      <c r="G127" t="inlineStr">
        <is>
          <t>bugs</t>
        </is>
      </c>
      <c r="H127" t="inlineStr">
        <is>
          <t>bugs_pt_NonIns</t>
        </is>
      </c>
      <c r="I127">
        <v>1</v>
      </c>
      <c r="J127" t="inlineStr">
        <is>
          <t>Phylogenetic</t>
        </is>
      </c>
      <c r="K127" t="inlineStr">
        <is>
          <t>Basic</t>
        </is>
      </c>
    </row>
    <row r="128">
      <c r="A128" t="inlineStr">
        <is>
          <t>pt_Nudib</t>
        </is>
      </c>
      <c r="B128" t="inlineStr">
        <is>
          <t>percent (0-100) taxa - Order Nudibranchia</t>
        </is>
      </c>
      <c r="C128" t="inlineStr">
        <is>
          <t>Order</t>
        </is>
      </c>
      <c r="G128" t="inlineStr">
        <is>
          <t>bugs</t>
        </is>
      </c>
      <c r="H128" t="inlineStr">
        <is>
          <t>bugs_pt_Nudib</t>
        </is>
      </c>
      <c r="I128">
        <v>1</v>
      </c>
      <c r="J128" t="inlineStr">
        <is>
          <t>Phylogenetic</t>
        </is>
      </c>
      <c r="K128" t="inlineStr">
        <is>
          <t>nonRMN</t>
        </is>
      </c>
    </row>
    <row r="129">
      <c r="A129" t="inlineStr">
        <is>
          <t>pt_Odon</t>
        </is>
      </c>
      <c r="B129" t="inlineStr">
        <is>
          <t>percent (0-100) taxa - Order Odonata</t>
        </is>
      </c>
      <c r="C129" t="inlineStr">
        <is>
          <t>Order</t>
        </is>
      </c>
      <c r="G129" t="inlineStr">
        <is>
          <t>bugs</t>
        </is>
      </c>
      <c r="H129" t="inlineStr">
        <is>
          <t>bugs_pt_Odon</t>
        </is>
      </c>
      <c r="I129">
        <v>1</v>
      </c>
      <c r="J129" t="inlineStr">
        <is>
          <t>Phylogenetic</t>
        </is>
      </c>
      <c r="K129" t="inlineStr">
        <is>
          <t>TaxonGrp</t>
        </is>
      </c>
    </row>
    <row r="130">
      <c r="A130" t="inlineStr">
        <is>
          <t>pt_OET</t>
        </is>
      </c>
      <c r="B130" t="inlineStr">
        <is>
          <t>percent (0-100) taxa - Orders Odonata, Ephemeroptera, and Trichoptera (OET)</t>
        </is>
      </c>
      <c r="C130" t="inlineStr">
        <is>
          <t>Order</t>
        </is>
      </c>
      <c r="G130" t="inlineStr">
        <is>
          <t>bugs</t>
        </is>
      </c>
      <c r="H130" t="inlineStr">
        <is>
          <t>bugs_pt_OET</t>
        </is>
      </c>
      <c r="I130">
        <v>1</v>
      </c>
      <c r="J130" t="inlineStr">
        <is>
          <t>Phylogenetic</t>
        </is>
      </c>
      <c r="K130" t="inlineStr">
        <is>
          <t>nonRMN</t>
        </is>
      </c>
    </row>
    <row r="131">
      <c r="A131" t="inlineStr">
        <is>
          <t>pt_Oligo</t>
        </is>
      </c>
      <c r="B131" t="inlineStr">
        <is>
          <t>percent (0-100) taxa - Class Oligochaeta</t>
        </is>
      </c>
      <c r="C131" t="inlineStr">
        <is>
          <t>Class</t>
        </is>
      </c>
      <c r="G131" t="inlineStr">
        <is>
          <t>bugs</t>
        </is>
      </c>
      <c r="H131" t="inlineStr">
        <is>
          <t>bugs_pt_Oligo</t>
        </is>
      </c>
      <c r="I131">
        <v>1</v>
      </c>
      <c r="J131" t="inlineStr">
        <is>
          <t>Phylogenetic</t>
        </is>
      </c>
      <c r="K131" t="inlineStr">
        <is>
          <t>TaxonGrp</t>
        </is>
      </c>
    </row>
    <row r="132">
      <c r="A132" t="inlineStr">
        <is>
          <t>pt_Pleco</t>
        </is>
      </c>
      <c r="B132" t="inlineStr">
        <is>
          <t>percent (0-100) taxa - Order Plecoptera</t>
        </is>
      </c>
      <c r="C132" t="inlineStr">
        <is>
          <t>Order</t>
        </is>
      </c>
      <c r="G132" t="inlineStr">
        <is>
          <t>bugs</t>
        </is>
      </c>
      <c r="H132" t="inlineStr">
        <is>
          <t>bugs_pt_Pleco</t>
        </is>
      </c>
      <c r="I132">
        <v>1</v>
      </c>
      <c r="J132" t="inlineStr">
        <is>
          <t>Phylogenetic</t>
        </is>
      </c>
      <c r="K132" t="inlineStr">
        <is>
          <t>TaxonGrp</t>
        </is>
      </c>
    </row>
    <row r="133">
      <c r="A133" t="inlineStr">
        <is>
          <t>pt_POET</t>
        </is>
      </c>
      <c r="B133" t="inlineStr">
        <is>
          <t>percent (0-100) taxa - Orders Plecoptera, Odonata, Ephemeroptera, and Trichoptera (POET)</t>
        </is>
      </c>
      <c r="C133" t="inlineStr">
        <is>
          <t>Order</t>
        </is>
      </c>
      <c r="G133" t="inlineStr">
        <is>
          <t>bugs</t>
        </is>
      </c>
      <c r="H133" t="inlineStr">
        <is>
          <t>bugs_pt_POET</t>
        </is>
      </c>
      <c r="I133">
        <v>1</v>
      </c>
      <c r="J133" t="inlineStr">
        <is>
          <t>Phylogenetic</t>
        </is>
      </c>
      <c r="K133" t="inlineStr">
        <is>
          <t>nonRMN</t>
        </is>
      </c>
    </row>
    <row r="134">
      <c r="A134" t="inlineStr">
        <is>
          <t>pt_Poly</t>
        </is>
      </c>
      <c r="B134" t="inlineStr">
        <is>
          <t>percent (0-100) taxa - Class Polychaeta</t>
        </is>
      </c>
      <c r="C134" t="inlineStr">
        <is>
          <t>Class</t>
        </is>
      </c>
      <c r="G134" t="inlineStr">
        <is>
          <t>bugs</t>
        </is>
      </c>
      <c r="H134" t="inlineStr">
        <is>
          <t>bugs_pt_Poly</t>
        </is>
      </c>
      <c r="I134">
        <v>1</v>
      </c>
      <c r="J134" t="inlineStr">
        <is>
          <t>Phylogenetic</t>
        </is>
      </c>
      <c r="K134" t="inlineStr">
        <is>
          <t>nonRMN</t>
        </is>
      </c>
    </row>
    <row r="135">
      <c r="A135" t="inlineStr">
        <is>
          <t>pt_PolyNoSpion</t>
        </is>
      </c>
      <c r="B135" t="inlineStr">
        <is>
          <t>percent (0-100) taxa - Class Polychaeta and not Family Spionidae</t>
        </is>
      </c>
      <c r="C135" t="inlineStr">
        <is>
          <t>Class, Family</t>
        </is>
      </c>
      <c r="G135" t="inlineStr">
        <is>
          <t>bugs</t>
        </is>
      </c>
      <c r="H135" t="inlineStr">
        <is>
          <t>bugs_pt_PolyNoSpion</t>
        </is>
      </c>
      <c r="I135">
        <v>1</v>
      </c>
      <c r="J135" t="inlineStr">
        <is>
          <t>Phylogenetic</t>
        </is>
      </c>
      <c r="K135" t="inlineStr">
        <is>
          <t>nonRMN</t>
        </is>
      </c>
    </row>
    <row r="136">
      <c r="A136" t="inlineStr">
        <is>
          <t>pt_Spion</t>
        </is>
      </c>
      <c r="B136" t="inlineStr">
        <is>
          <t>percent (0-100) taxa - Family Spionidae</t>
        </is>
      </c>
      <c r="C136" t="inlineStr">
        <is>
          <t>Family</t>
        </is>
      </c>
      <c r="G136" t="inlineStr">
        <is>
          <t>bugs</t>
        </is>
      </c>
      <c r="H136" t="inlineStr">
        <is>
          <t>bugs_pt_Spion</t>
        </is>
      </c>
      <c r="I136">
        <v>1</v>
      </c>
      <c r="J136" t="inlineStr">
        <is>
          <t>Phylogenetic</t>
        </is>
      </c>
      <c r="K136" t="inlineStr">
        <is>
          <t>nonRMN</t>
        </is>
      </c>
    </row>
    <row r="137">
      <c r="A137" t="inlineStr">
        <is>
          <t>pt_Trich</t>
        </is>
      </c>
      <c r="B137" t="inlineStr">
        <is>
          <t>percent (0-100) taxa - Order Trichoptera</t>
        </is>
      </c>
      <c r="C137" t="inlineStr">
        <is>
          <t>Order</t>
        </is>
      </c>
      <c r="G137" t="inlineStr">
        <is>
          <t>bugs</t>
        </is>
      </c>
      <c r="H137" t="inlineStr">
        <is>
          <t>bugs_pt_Trich</t>
        </is>
      </c>
      <c r="I137">
        <v>1</v>
      </c>
      <c r="J137" t="inlineStr">
        <is>
          <t>Phylogenetic</t>
        </is>
      </c>
      <c r="K137" t="inlineStr">
        <is>
          <t>TaxonGrp</t>
        </is>
      </c>
    </row>
    <row r="138">
      <c r="A138" t="inlineStr">
        <is>
          <t>pt_Tromb</t>
        </is>
      </c>
      <c r="B138" t="inlineStr">
        <is>
          <t>percent (0-100) taxa - Order Tombidiformes</t>
        </is>
      </c>
      <c r="C138" t="inlineStr">
        <is>
          <t>Order</t>
        </is>
      </c>
      <c r="G138" t="inlineStr">
        <is>
          <t>bugs</t>
        </is>
      </c>
      <c r="H138" t="inlineStr">
        <is>
          <t>bugs_pt_Tromb</t>
        </is>
      </c>
      <c r="I138">
        <v>1</v>
      </c>
      <c r="J138" t="inlineStr">
        <is>
          <t>Phylogenetic</t>
        </is>
      </c>
      <c r="K138" t="inlineStr">
        <is>
          <t>nonRMN</t>
        </is>
      </c>
    </row>
    <row r="139">
      <c r="A139" t="inlineStr">
        <is>
          <t>nt_Chiro</t>
        </is>
      </c>
      <c r="B139" t="inlineStr">
        <is>
          <t>number taxa - Family Chironomidae</t>
        </is>
      </c>
      <c r="C139" t="inlineStr">
        <is>
          <t>Family</t>
        </is>
      </c>
      <c r="G139" t="inlineStr">
        <is>
          <t>bugs</t>
        </is>
      </c>
      <c r="H139" t="inlineStr">
        <is>
          <t>bugs_nt_Chiro</t>
        </is>
      </c>
      <c r="I139">
        <v>1</v>
      </c>
      <c r="J139" t="inlineStr">
        <is>
          <t>Chironomidae</t>
        </is>
      </c>
      <c r="K139" t="inlineStr">
        <is>
          <t>TaxonGrp</t>
        </is>
      </c>
    </row>
    <row r="140">
      <c r="A140" t="inlineStr">
        <is>
          <t>pi_Chiro</t>
        </is>
      </c>
      <c r="B140" t="inlineStr">
        <is>
          <t>percent (0-100) individuals - Family Chironomidae</t>
        </is>
      </c>
      <c r="C140" t="inlineStr">
        <is>
          <t>Family</t>
        </is>
      </c>
      <c r="G140" t="inlineStr">
        <is>
          <t>bugs</t>
        </is>
      </c>
      <c r="H140" t="inlineStr">
        <is>
          <t>bugs_pi_Chiro</t>
        </is>
      </c>
      <c r="I140">
        <v>1</v>
      </c>
      <c r="J140" t="inlineStr">
        <is>
          <t>Chironomidae</t>
        </is>
      </c>
      <c r="K140" t="inlineStr">
        <is>
          <t>TaxonGrp</t>
        </is>
      </c>
    </row>
    <row r="141">
      <c r="A141" t="inlineStr">
        <is>
          <t>pt_Chiro</t>
        </is>
      </c>
      <c r="B141" t="inlineStr">
        <is>
          <t>percent (0-100) taxa - Family Chironomidae</t>
        </is>
      </c>
      <c r="C141" t="inlineStr">
        <is>
          <t>Family</t>
        </is>
      </c>
      <c r="G141" t="inlineStr">
        <is>
          <t>bugs</t>
        </is>
      </c>
      <c r="H141" t="inlineStr">
        <is>
          <t>bugs_pt_Chiro</t>
        </is>
      </c>
      <c r="I141">
        <v>1</v>
      </c>
      <c r="J141" t="inlineStr">
        <is>
          <t>Chironomidae</t>
        </is>
      </c>
      <c r="K141" t="inlineStr">
        <is>
          <t>TaxonGrp</t>
        </is>
      </c>
    </row>
    <row r="142">
      <c r="A142" t="inlineStr">
        <is>
          <t>pi_Ortho</t>
        </is>
      </c>
      <c r="B142" t="inlineStr">
        <is>
          <t>percent (0-100) taxa - SubFamily Orthocladiinae</t>
        </is>
      </c>
      <c r="C142" t="inlineStr">
        <is>
          <t>SubFamily</t>
        </is>
      </c>
      <c r="G142" t="inlineStr">
        <is>
          <t>bugs</t>
        </is>
      </c>
      <c r="H142" t="inlineStr">
        <is>
          <t>bugs_pi_Ortho</t>
        </is>
      </c>
      <c r="I142">
        <v>1</v>
      </c>
      <c r="J142" t="inlineStr">
        <is>
          <t>Chironomidae</t>
        </is>
      </c>
      <c r="K142" t="inlineStr">
        <is>
          <t>nonRMN</t>
        </is>
      </c>
    </row>
    <row r="143">
      <c r="A143" t="inlineStr">
        <is>
          <t>pi_Tanyt</t>
        </is>
      </c>
      <c r="B143" t="inlineStr">
        <is>
          <t>percent (0-100) individuals - Tribe Tanytarsini</t>
        </is>
      </c>
      <c r="C143" t="inlineStr">
        <is>
          <t>Tribe</t>
        </is>
      </c>
      <c r="G143" t="inlineStr">
        <is>
          <t>bugs</t>
        </is>
      </c>
      <c r="H143" t="inlineStr">
        <is>
          <t>bugs_pi_Tanyt</t>
        </is>
      </c>
      <c r="I143">
        <v>1</v>
      </c>
      <c r="J143" t="inlineStr">
        <is>
          <t>Chironomidae</t>
        </is>
      </c>
      <c r="K143" t="inlineStr">
        <is>
          <t>nonRMN</t>
        </is>
      </c>
    </row>
    <row r="144">
      <c r="A144" t="inlineStr">
        <is>
          <t>pi_Tanyp</t>
        </is>
      </c>
      <c r="B144" t="inlineStr">
        <is>
          <t>percent (0-100) individuals - SubFamily Tanypodinae</t>
        </is>
      </c>
      <c r="C144" t="inlineStr">
        <is>
          <t>SubFamily</t>
        </is>
      </c>
      <c r="G144" t="inlineStr">
        <is>
          <t>bugs</t>
        </is>
      </c>
      <c r="H144" t="inlineStr">
        <is>
          <t>bugs_pi_Tanyp</t>
        </is>
      </c>
      <c r="I144">
        <v>1</v>
      </c>
      <c r="J144" t="inlineStr">
        <is>
          <t>Chironomidae</t>
        </is>
      </c>
      <c r="K144" t="inlineStr">
        <is>
          <t>nonRMN</t>
        </is>
      </c>
    </row>
    <row r="145">
      <c r="A145" t="inlineStr">
        <is>
          <t>pi_COC2Chi</t>
        </is>
      </c>
      <c r="B145" t="inlineStr">
        <is>
          <t>percent (0-100) individuals - Genera Chironomus, Cricotopus, Cricotopus/Orthocladius, or Orthocladius of Family Chironomidae</t>
        </is>
      </c>
      <c r="C145" t="inlineStr">
        <is>
          <t>Genus</t>
        </is>
      </c>
      <c r="G145" t="inlineStr">
        <is>
          <t>bugs</t>
        </is>
      </c>
      <c r="H145" t="inlineStr">
        <is>
          <t>bugs_pi_COC2Chi</t>
        </is>
      </c>
      <c r="I145">
        <v>1</v>
      </c>
      <c r="J145" t="inlineStr">
        <is>
          <t>Chironomidae</t>
        </is>
      </c>
      <c r="K145" t="inlineStr">
        <is>
          <t>nonRMN</t>
        </is>
      </c>
    </row>
    <row r="146">
      <c r="A146" t="inlineStr">
        <is>
          <t>pi_ChCr2Chi</t>
        </is>
      </c>
      <c r="B146" t="inlineStr">
        <is>
          <t>percent (0-100) individuals - Genera Chironomus or Cricotopus of Family Chironomidae</t>
        </is>
      </c>
      <c r="C146" t="inlineStr">
        <is>
          <t>Family, Genus</t>
        </is>
      </c>
      <c r="G146" t="inlineStr">
        <is>
          <t>bugs</t>
        </is>
      </c>
      <c r="H146" t="inlineStr">
        <is>
          <t>bugs_pi_ChCr2Chi</t>
        </is>
      </c>
      <c r="I146">
        <v>1</v>
      </c>
      <c r="J146" t="inlineStr">
        <is>
          <t>Chironomidae</t>
        </is>
      </c>
      <c r="K146" t="inlineStr">
        <is>
          <t>nonRMN</t>
        </is>
      </c>
    </row>
    <row r="147">
      <c r="A147" t="inlineStr">
        <is>
          <t>pi_Orth2Chi</t>
        </is>
      </c>
      <c r="B147" t="inlineStr">
        <is>
          <t>percent (0-100) individuals - SubFamily Orthocladiinae of Family Chironomidae</t>
        </is>
      </c>
      <c r="C147" t="inlineStr">
        <is>
          <t>Family, SubFamily</t>
        </is>
      </c>
      <c r="G147" t="inlineStr">
        <is>
          <t>bugs</t>
        </is>
      </c>
      <c r="H147" t="inlineStr">
        <is>
          <t>bugs_pi_Orth2Chi</t>
        </is>
      </c>
      <c r="I147">
        <v>1</v>
      </c>
      <c r="J147" t="inlineStr">
        <is>
          <t>Chironomidae</t>
        </is>
      </c>
      <c r="K147" t="inlineStr">
        <is>
          <t>nonRMN</t>
        </is>
      </c>
    </row>
    <row r="148">
      <c r="A148" t="inlineStr">
        <is>
          <t>pi_Tanyp2Chi</t>
        </is>
      </c>
      <c r="B148" t="inlineStr">
        <is>
          <t>percent (0-100) individuals - SubFamily Tanypodina of Family Chironomidae</t>
        </is>
      </c>
      <c r="C148" t="inlineStr">
        <is>
          <t>Family, SubFamily</t>
        </is>
      </c>
      <c r="G148" t="inlineStr">
        <is>
          <t>bugs</t>
        </is>
      </c>
      <c r="H148" t="inlineStr">
        <is>
          <t>bugs_pi_Tanyp2Chi</t>
        </is>
      </c>
      <c r="I148">
        <v>1</v>
      </c>
      <c r="J148" t="inlineStr">
        <is>
          <t>Chironomidae</t>
        </is>
      </c>
      <c r="K148" t="inlineStr">
        <is>
          <t>nonRMN</t>
        </is>
      </c>
    </row>
    <row r="149">
      <c r="A149" t="inlineStr">
        <is>
          <t>pi_ChiroAnne</t>
        </is>
      </c>
      <c r="B149" t="inlineStr">
        <is>
          <t>percent (0-100) individuals - Order Chironomidae and Phylum Annelida</t>
        </is>
      </c>
      <c r="C149" t="inlineStr">
        <is>
          <t>Order, Family</t>
        </is>
      </c>
      <c r="G149" t="inlineStr">
        <is>
          <t>bugs</t>
        </is>
      </c>
      <c r="H149" t="inlineStr">
        <is>
          <t>bugs_pi_ChiroAnne</t>
        </is>
      </c>
      <c r="I149">
        <v>1</v>
      </c>
      <c r="J149" t="inlineStr">
        <is>
          <t>Chironomidae</t>
        </is>
      </c>
      <c r="K149" t="inlineStr">
        <is>
          <t>nonRMN</t>
        </is>
      </c>
    </row>
    <row r="150">
      <c r="A150" t="inlineStr">
        <is>
          <t>nt_NonInsArachDeca_BCG_att456</t>
        </is>
      </c>
      <c r="B150" t="inlineStr">
        <is>
          <t>number taxa - BCG Attribute IV + V + VI, excluding Class Insecta, Class Arachnida, and Order Decapoda</t>
        </is>
      </c>
      <c r="C150" t="inlineStr">
        <is>
          <t>BCG_Attr, Class, Order</t>
        </is>
      </c>
      <c r="G150" t="inlineStr">
        <is>
          <t>bugs</t>
        </is>
      </c>
      <c r="H150" t="inlineStr">
        <is>
          <t>bugs_nt_NonInsArachDeca_BCG_att456</t>
        </is>
      </c>
      <c r="I150">
        <v>1</v>
      </c>
      <c r="J150" t="inlineStr">
        <is>
          <t>BCG</t>
        </is>
      </c>
      <c r="K150" t="inlineStr">
        <is>
          <t>nonRMN</t>
        </is>
      </c>
    </row>
    <row r="151">
      <c r="A151" t="inlineStr">
        <is>
          <t>pi_NonInsArachDeca_BCG_att456</t>
        </is>
      </c>
      <c r="B151" t="inlineStr">
        <is>
          <t>percent (0-100) individuals - BCG Attribute IV + V + VI, excluding Class Insecta, Class Arachnida, and Order Decapoda</t>
        </is>
      </c>
      <c r="C151" t="inlineStr">
        <is>
          <t>BCG_Attr, Class, Order</t>
        </is>
      </c>
      <c r="G151" t="inlineStr">
        <is>
          <t>bugs</t>
        </is>
      </c>
      <c r="H151" t="inlineStr">
        <is>
          <t>bugs_pi_NonInsArachDeca_BCG_att456</t>
        </is>
      </c>
      <c r="I151">
        <v>1</v>
      </c>
      <c r="J151" t="inlineStr">
        <is>
          <t>BCG</t>
        </is>
      </c>
      <c r="K151" t="inlineStr">
        <is>
          <t>nonRMN</t>
        </is>
      </c>
    </row>
    <row r="152">
      <c r="A152" t="inlineStr">
        <is>
          <t>pt_NonInsArachDeca_BCG_att456</t>
        </is>
      </c>
      <c r="B152" t="inlineStr">
        <is>
          <t>percent (0-100) taxa - BCG Attribute IV + V + VI, excluding Class Insecta, Class Arachnida, and Order Decapoda</t>
        </is>
      </c>
      <c r="C152" t="inlineStr">
        <is>
          <t>BCG_Attr, Class, Order</t>
        </is>
      </c>
      <c r="G152" t="inlineStr">
        <is>
          <t>bugs</t>
        </is>
      </c>
      <c r="H152" t="inlineStr">
        <is>
          <t>bugs_pt_NonInsArachDeca_BCG_att456</t>
        </is>
      </c>
      <c r="I152">
        <v>1</v>
      </c>
      <c r="J152" t="inlineStr">
        <is>
          <t>BCG</t>
        </is>
      </c>
      <c r="K152" t="inlineStr">
        <is>
          <t>nonRMN</t>
        </is>
      </c>
    </row>
    <row r="153">
      <c r="A153" t="inlineStr">
        <is>
          <t>nt_NonInsArachDecaJugaRiss_BCG_att456</t>
        </is>
      </c>
      <c r="B153" t="inlineStr">
        <is>
          <t>number taxa - BCG Attribute IV + V + VI, excluding Class Insecta, Class Arachnida, Order Decapoda, and Genus Juga and Rissoidea ('clumpy' taxa)</t>
        </is>
      </c>
      <c r="C153" t="inlineStr">
        <is>
          <t>BCG_Attr, Class, Order, Genus</t>
        </is>
      </c>
      <c r="G153" t="inlineStr">
        <is>
          <t>bugs</t>
        </is>
      </c>
      <c r="H153" t="inlineStr">
        <is>
          <t>bugs_nt_NonInsArachDecaJugaRiss_BCG_att456</t>
        </is>
      </c>
      <c r="I153">
        <v>1</v>
      </c>
      <c r="J153" t="inlineStr">
        <is>
          <t>BCG</t>
        </is>
      </c>
      <c r="K153" t="inlineStr">
        <is>
          <t>nonRMN</t>
        </is>
      </c>
    </row>
    <row r="154">
      <c r="A154" t="inlineStr">
        <is>
          <t>pi_NonInsArachDecaJugaRiss_BCG_att456</t>
        </is>
      </c>
      <c r="B154" t="inlineStr">
        <is>
          <t>percent (0-100) individuals - BCG Attribute IV + V + VI, excluding Class Insecta, Class Arachnida, Order Decapoda, and Genus Juga and Rissoidea ('clumpy' taxa)</t>
        </is>
      </c>
      <c r="C154" t="inlineStr">
        <is>
          <t>BCG_Attr, Class, Order, Genus</t>
        </is>
      </c>
      <c r="G154" t="inlineStr">
        <is>
          <t>bugs</t>
        </is>
      </c>
      <c r="H154" t="inlineStr">
        <is>
          <t>bugs_pi_NonInsArachDecaJugaRiss_BCG_att456</t>
        </is>
      </c>
      <c r="I154">
        <v>1</v>
      </c>
      <c r="J154" t="inlineStr">
        <is>
          <t>BCG</t>
        </is>
      </c>
      <c r="K154" t="inlineStr">
        <is>
          <t>nonRMN</t>
        </is>
      </c>
    </row>
    <row r="155">
      <c r="A155" t="inlineStr">
        <is>
          <t>pt_NonInsArachDecaJugaRiss_BCG_att456</t>
        </is>
      </c>
      <c r="B155" t="inlineStr">
        <is>
          <t>percent (0-100) taxa - BCG Attribute IV + V + VI, excluding Class Insecta, Class Arachnida, Order Decapoda, and Gensu Juga and Rissoidea ('clumpy' taxa)</t>
        </is>
      </c>
      <c r="C155" t="inlineStr">
        <is>
          <t>BCG_Attr, Class, Order, Genus</t>
        </is>
      </c>
      <c r="G155" t="inlineStr">
        <is>
          <t>bugs</t>
        </is>
      </c>
      <c r="H155" t="inlineStr">
        <is>
          <t>bugs_pt_NonInsArachDecaJugaRiss_BCG_att456</t>
        </is>
      </c>
      <c r="I155">
        <v>1</v>
      </c>
      <c r="J155" t="inlineStr">
        <is>
          <t>BCG</t>
        </is>
      </c>
      <c r="K155" t="inlineStr">
        <is>
          <t>nonRMN</t>
        </is>
      </c>
    </row>
    <row r="156">
      <c r="A156" t="inlineStr">
        <is>
          <t>nt_NonInsTrombJuga_BCG_att456</t>
        </is>
      </c>
      <c r="B156" t="inlineStr">
        <is>
          <t>number taxa - BCG Attribute IV + V + VI, excluding Class Insecta, Order Trombidiformes, and Genus Juga</t>
        </is>
      </c>
      <c r="C156" t="inlineStr">
        <is>
          <t>BCG_Attr, Class, Order, Genus</t>
        </is>
      </c>
      <c r="G156" t="inlineStr">
        <is>
          <t>bugs</t>
        </is>
      </c>
      <c r="H156" t="inlineStr">
        <is>
          <t>bugs_nt_NonInsTrombJuga_BCG_att456</t>
        </is>
      </c>
      <c r="I156">
        <v>1</v>
      </c>
      <c r="J156" t="inlineStr">
        <is>
          <t>BCG</t>
        </is>
      </c>
      <c r="K156" t="inlineStr">
        <is>
          <t>nonRMN</t>
        </is>
      </c>
    </row>
    <row r="157">
      <c r="A157" t="inlineStr">
        <is>
          <t>pi_NonInsTrombJuga_BCG_att456</t>
        </is>
      </c>
      <c r="B157" t="inlineStr">
        <is>
          <t>percent (0-100) individuals - BCG Attribute IV + V + VI, excluding Class Insecta, Order Trombidiformes, and Genus Juga</t>
        </is>
      </c>
      <c r="C157" t="inlineStr">
        <is>
          <t>BCG_Attr, Class, Order, Genus</t>
        </is>
      </c>
      <c r="G157" t="inlineStr">
        <is>
          <t>bugs</t>
        </is>
      </c>
      <c r="H157" t="inlineStr">
        <is>
          <t>bugs_pi_NonInsTrombJuga_BCG_att456</t>
        </is>
      </c>
      <c r="I157">
        <v>1</v>
      </c>
      <c r="J157" t="inlineStr">
        <is>
          <t>BCG</t>
        </is>
      </c>
      <c r="K157" t="inlineStr">
        <is>
          <t>nonRMN</t>
        </is>
      </c>
    </row>
    <row r="158">
      <c r="A158" t="inlineStr">
        <is>
          <t>pt_NonInsTrombJuga_BCG_att456</t>
        </is>
      </c>
      <c r="B158" t="inlineStr">
        <is>
          <t>percent (0-100) taxa - BCG Attribute IV + V + VI, excluding Class Insecta, Order Trombidiformes, and Genus Juga</t>
        </is>
      </c>
      <c r="C158" t="inlineStr">
        <is>
          <t>BCG_Attr, Class, Order, Genus</t>
        </is>
      </c>
      <c r="G158" t="inlineStr">
        <is>
          <t>bugs</t>
        </is>
      </c>
      <c r="H158" t="inlineStr">
        <is>
          <t>bugs_pt_NonInsTrombJuga_BCG_att456</t>
        </is>
      </c>
      <c r="I158">
        <v>1</v>
      </c>
      <c r="J158" t="inlineStr">
        <is>
          <t>BCG</t>
        </is>
      </c>
      <c r="K158" t="inlineStr">
        <is>
          <t>nonRMN</t>
        </is>
      </c>
    </row>
    <row r="159">
      <c r="A159" t="inlineStr">
        <is>
          <t>pi_dom02_BCG_att456_NoJugaRiss</t>
        </is>
      </c>
      <c r="B159" t="inlineStr">
        <is>
          <t>percent (0-100) individuals - most dominant two taxa, excluding Juga and Rissoidea ('clumpy' taxa)</t>
        </is>
      </c>
      <c r="C159" t="inlineStr">
        <is>
          <t>BCG_Attr, Order, Genus</t>
        </is>
      </c>
      <c r="G159" t="inlineStr">
        <is>
          <t>bugs</t>
        </is>
      </c>
      <c r="H159" t="inlineStr">
        <is>
          <t>bugs_pi_dom02_BCG_att456_NoJugaRiss</t>
        </is>
      </c>
      <c r="I159">
        <v>1</v>
      </c>
      <c r="J159" t="inlineStr">
        <is>
          <t>BCG</t>
        </is>
      </c>
      <c r="K159" t="inlineStr">
        <is>
          <t>nonRMN</t>
        </is>
      </c>
    </row>
    <row r="160">
      <c r="A160" t="inlineStr">
        <is>
          <t>nt_NonIns_BCG_att456</t>
        </is>
      </c>
      <c r="B160" t="inlineStr">
        <is>
          <t>number taxa - BCG Attribute IV + V + VI, excluding Class Insecta</t>
        </is>
      </c>
      <c r="C160" t="inlineStr">
        <is>
          <t>BCG_Attr, Class, Order</t>
        </is>
      </c>
      <c r="G160" t="inlineStr">
        <is>
          <t>bugs</t>
        </is>
      </c>
      <c r="H160" t="inlineStr">
        <is>
          <t>bugs_nt_NonIns_BCG_att456</t>
        </is>
      </c>
      <c r="I160">
        <v>1</v>
      </c>
      <c r="J160" t="inlineStr">
        <is>
          <t>BCG</t>
        </is>
      </c>
      <c r="K160" t="inlineStr">
        <is>
          <t>BCG</t>
        </is>
      </c>
    </row>
    <row r="161">
      <c r="A161" t="inlineStr">
        <is>
          <t>pi_NonIns_BCG_att456</t>
        </is>
      </c>
      <c r="B161" t="inlineStr">
        <is>
          <t>percent (0-100) individuals - BCG Attribute IV + V + VI, excluding Class Insecta</t>
        </is>
      </c>
      <c r="C161" t="inlineStr">
        <is>
          <t>BCG_Attr, Class</t>
        </is>
      </c>
      <c r="D161" t="inlineStr">
        <is>
          <t>yes</t>
        </is>
      </c>
      <c r="G161" t="inlineStr">
        <is>
          <t>bugs</t>
        </is>
      </c>
      <c r="H161" t="inlineStr">
        <is>
          <t>bugs_pi_NonIns_BCG_att456</t>
        </is>
      </c>
      <c r="I161">
        <v>1</v>
      </c>
      <c r="J161" t="inlineStr">
        <is>
          <t>BCG</t>
        </is>
      </c>
      <c r="K161" t="inlineStr">
        <is>
          <t>BCG</t>
        </is>
      </c>
    </row>
    <row r="162">
      <c r="A162" t="inlineStr">
        <is>
          <t>pt_NonIns_BCG_att456</t>
        </is>
      </c>
      <c r="B162" t="inlineStr">
        <is>
          <t>percent (0-100) taxa - BCG Attribute IV + V + VI, excluding Class Insecta</t>
        </is>
      </c>
      <c r="C162" t="inlineStr">
        <is>
          <t>BCG_Attr, Class</t>
        </is>
      </c>
      <c r="D162" t="inlineStr">
        <is>
          <t>yes</t>
        </is>
      </c>
      <c r="G162" t="inlineStr">
        <is>
          <t>bugs</t>
        </is>
      </c>
      <c r="H162" t="inlineStr">
        <is>
          <t>bugs_pt_NonIns_BCG_att456</t>
        </is>
      </c>
      <c r="I162">
        <v>1</v>
      </c>
      <c r="J162" t="inlineStr">
        <is>
          <t>BCG</t>
        </is>
      </c>
      <c r="K162" t="inlineStr">
        <is>
          <t>BCG</t>
        </is>
      </c>
    </row>
    <row r="163">
      <c r="A163" t="inlineStr">
        <is>
          <t>nt_NonInsJugaRiss_BCG_att456</t>
        </is>
      </c>
      <c r="B163" t="inlineStr">
        <is>
          <t>number taxa - BCG Attribute IV + V + VI, excluding Class Insecta and Juga and Rissoidea ('clumpy' taxa)</t>
        </is>
      </c>
      <c r="C163" t="inlineStr">
        <is>
          <t>BCG_Attr, Class, Order, Genus</t>
        </is>
      </c>
      <c r="G163" t="inlineStr">
        <is>
          <t>bugs</t>
        </is>
      </c>
      <c r="H163" t="inlineStr">
        <is>
          <t>bugs_nt_NonInsJugaRiss_BCG_att456</t>
        </is>
      </c>
      <c r="I163">
        <v>1</v>
      </c>
      <c r="J163" t="inlineStr">
        <is>
          <t>BCG</t>
        </is>
      </c>
      <c r="K163" t="inlineStr">
        <is>
          <t>nonRMN</t>
        </is>
      </c>
    </row>
    <row r="164">
      <c r="A164" t="inlineStr">
        <is>
          <t>pi_NonInsJugaRiss_BCG_att456</t>
        </is>
      </c>
      <c r="B164" t="inlineStr">
        <is>
          <t>percent (0-100) individuals - BCG Attribute IV + V + VI, excluding Class Insecta and Juga and Rissoidea ('clumpy' taxa)</t>
        </is>
      </c>
      <c r="C164" t="inlineStr">
        <is>
          <t>BCG_Attr, Class, Order, Genus</t>
        </is>
      </c>
      <c r="D164" t="inlineStr">
        <is>
          <t>yes</t>
        </is>
      </c>
      <c r="G164" t="inlineStr">
        <is>
          <t>bugs</t>
        </is>
      </c>
      <c r="H164" t="inlineStr">
        <is>
          <t>bugs_pi_NonInsJugaRiss_BCG_att456</t>
        </is>
      </c>
      <c r="I164">
        <v>1</v>
      </c>
      <c r="J164" t="inlineStr">
        <is>
          <t>BCG</t>
        </is>
      </c>
      <c r="K164" t="inlineStr">
        <is>
          <t>nonRMN</t>
        </is>
      </c>
    </row>
    <row r="165">
      <c r="A165" t="inlineStr">
        <is>
          <t>pt_NonInsJugaRiss_BCG_att456</t>
        </is>
      </c>
      <c r="B165" t="inlineStr">
        <is>
          <t>percent (0-100) taxa - BCG Attribute IV + V + VI, excluding Class Insecta and Juga and Rissoidea ('clumpy' taxa)</t>
        </is>
      </c>
      <c r="C165" t="inlineStr">
        <is>
          <t>BCG_Attr, Class, Order, Genus</t>
        </is>
      </c>
      <c r="G165" t="inlineStr">
        <is>
          <t>bugs</t>
        </is>
      </c>
      <c r="H165" t="inlineStr">
        <is>
          <t>bugs_pt_NonInsJugaRiss_BCG_att456</t>
        </is>
      </c>
      <c r="I165">
        <v>1</v>
      </c>
      <c r="J165" t="inlineStr">
        <is>
          <t>BCG</t>
        </is>
      </c>
      <c r="K165" t="inlineStr">
        <is>
          <t>nonRMN</t>
        </is>
      </c>
    </row>
    <row r="166">
      <c r="A166" t="inlineStr">
        <is>
          <t>pi_SimBtri</t>
        </is>
      </c>
      <c r="B166" t="inlineStr">
        <is>
          <t>percent (0-100) individuals - Family Simuliidae and Genus Baetis tricaudatus complex</t>
        </is>
      </c>
      <c r="C166" t="inlineStr">
        <is>
          <t>Family, TaxaID</t>
        </is>
      </c>
      <c r="G166" t="inlineStr">
        <is>
          <t>bugs</t>
        </is>
      </c>
      <c r="H166" t="inlineStr">
        <is>
          <t>bugs_pi_SimBtri</t>
        </is>
      </c>
      <c r="I166">
        <v>1</v>
      </c>
      <c r="J166" t="inlineStr">
        <is>
          <t>ThermalHydro</t>
        </is>
      </c>
      <c r="K166" t="inlineStr">
        <is>
          <t>ThermalHydro</t>
        </is>
      </c>
    </row>
    <row r="167">
      <c r="A167" t="inlineStr">
        <is>
          <t>pi_Colesens</t>
        </is>
      </c>
      <c r="B167" t="inlineStr">
        <is>
          <t>percent (0-100) individuals - Order Coleoptera and not Family Hydrophilidae</t>
        </is>
      </c>
      <c r="C167" t="inlineStr">
        <is>
          <t>Order, Family</t>
        </is>
      </c>
      <c r="G167" t="inlineStr">
        <is>
          <t>bugs</t>
        </is>
      </c>
      <c r="H167" t="inlineStr">
        <is>
          <t>bugs_pi_Colesens</t>
        </is>
      </c>
      <c r="I167">
        <v>1</v>
      </c>
      <c r="J167" t="inlineStr">
        <is>
          <t>Special</t>
        </is>
      </c>
      <c r="K167" t="inlineStr">
        <is>
          <t>nonRMN</t>
        </is>
      </c>
    </row>
    <row r="168">
      <c r="A168" t="inlineStr">
        <is>
          <t>nt_longlived</t>
        </is>
      </c>
      <c r="B168" t="inlineStr">
        <is>
          <t>number taxa - long lived</t>
        </is>
      </c>
      <c r="C168" t="inlineStr">
        <is>
          <t>LONGLIVED</t>
        </is>
      </c>
      <c r="G168" t="inlineStr">
        <is>
          <t>bugs</t>
        </is>
      </c>
      <c r="H168" t="inlineStr">
        <is>
          <t>bugs_nt_longlived</t>
        </is>
      </c>
      <c r="I168">
        <v>1</v>
      </c>
      <c r="J168" t="inlineStr">
        <is>
          <t>ThermalHydro</t>
        </is>
      </c>
      <c r="K168" t="inlineStr">
        <is>
          <t>ThermalHydro</t>
        </is>
      </c>
    </row>
    <row r="169">
      <c r="A169" t="inlineStr">
        <is>
          <t>nt_noteworthy</t>
        </is>
      </c>
      <c r="B169" t="inlineStr">
        <is>
          <t>number taxa - noteworthy</t>
        </is>
      </c>
      <c r="C169" t="inlineStr">
        <is>
          <t>NOTEWORTHY</t>
        </is>
      </c>
      <c r="G169" t="inlineStr">
        <is>
          <t>bugs</t>
        </is>
      </c>
      <c r="H169" t="inlineStr">
        <is>
          <t>bugs_nt_noteworthy</t>
        </is>
      </c>
      <c r="I169">
        <v>1</v>
      </c>
      <c r="J169" t="inlineStr">
        <is>
          <t>Special</t>
        </is>
      </c>
      <c r="K169" t="inlineStr">
        <is>
          <t>nonRMN</t>
        </is>
      </c>
    </row>
    <row r="170">
      <c r="A170" t="inlineStr">
        <is>
          <t>nt_ffg2_pred</t>
        </is>
      </c>
      <c r="B170" t="inlineStr">
        <is>
          <t>number taxa - FFG (2nd column) predator</t>
        </is>
      </c>
      <c r="C170" t="inlineStr">
        <is>
          <t>FFG2</t>
        </is>
      </c>
      <c r="G170" t="inlineStr">
        <is>
          <t>bugs</t>
        </is>
      </c>
      <c r="H170" t="inlineStr">
        <is>
          <t>bugs_nt_ffg2_pred</t>
        </is>
      </c>
      <c r="I170">
        <v>1</v>
      </c>
      <c r="J170" t="inlineStr">
        <is>
          <t>FFG</t>
        </is>
      </c>
      <c r="K170" t="inlineStr">
        <is>
          <t>nonRMN</t>
        </is>
      </c>
    </row>
    <row r="171">
      <c r="A171" t="inlineStr">
        <is>
          <t>nt_ffg2_intface</t>
        </is>
      </c>
      <c r="B171" t="inlineStr">
        <is>
          <t>number taxa - FFG (2nd column) interface</t>
        </is>
      </c>
      <c r="C171" t="inlineStr">
        <is>
          <t>FFG2</t>
        </is>
      </c>
      <c r="G171" t="inlineStr">
        <is>
          <t>bugs</t>
        </is>
      </c>
      <c r="H171" t="inlineStr">
        <is>
          <t>bugs_nt_ffg2_intface</t>
        </is>
      </c>
      <c r="I171">
        <v>1</v>
      </c>
      <c r="J171" t="inlineStr">
        <is>
          <t>FFG</t>
        </is>
      </c>
      <c r="K171" t="inlineStr">
        <is>
          <t>nonRMN</t>
        </is>
      </c>
    </row>
    <row r="172">
      <c r="A172" t="inlineStr">
        <is>
          <t>nt_ffg2_subsurf</t>
        </is>
      </c>
      <c r="B172" t="inlineStr">
        <is>
          <t>number taxa - FFG (2nd column) subsurface</t>
        </is>
      </c>
      <c r="C172" t="inlineStr">
        <is>
          <t>FFG2</t>
        </is>
      </c>
      <c r="G172" t="inlineStr">
        <is>
          <t>bugs</t>
        </is>
      </c>
      <c r="H172" t="inlineStr">
        <is>
          <t>bugs_nt_ffg2_subsurf</t>
        </is>
      </c>
      <c r="I172">
        <v>1</v>
      </c>
      <c r="J172" t="inlineStr">
        <is>
          <t>FFG</t>
        </is>
      </c>
      <c r="K172" t="inlineStr">
        <is>
          <t>nonRMN</t>
        </is>
      </c>
    </row>
    <row r="173">
      <c r="A173" t="inlineStr">
        <is>
          <t>pi_ffg2_scavburr</t>
        </is>
      </c>
      <c r="B173" t="inlineStr">
        <is>
          <t>percent (0-100) individuals - FFG (2nd column) scavenger or burrower</t>
        </is>
      </c>
      <c r="C173" t="inlineStr">
        <is>
          <t>FFG2</t>
        </is>
      </c>
      <c r="G173" t="inlineStr">
        <is>
          <t>bugs</t>
        </is>
      </c>
      <c r="H173" t="inlineStr">
        <is>
          <t>bugs_pi_ffg2_scavburr</t>
        </is>
      </c>
      <c r="I173">
        <v>1</v>
      </c>
      <c r="J173" t="inlineStr">
        <is>
          <t>FFG</t>
        </is>
      </c>
      <c r="K173" t="inlineStr">
        <is>
          <t>nonRMN</t>
        </is>
      </c>
    </row>
    <row r="174">
      <c r="A174" t="inlineStr">
        <is>
          <t>nt_ti_corecold</t>
        </is>
      </c>
      <c r="B174" t="inlineStr">
        <is>
          <t>number taxa - thermal indicator - core-cold</t>
        </is>
      </c>
      <c r="C174" t="inlineStr">
        <is>
          <t>Thermal_Indicator</t>
        </is>
      </c>
      <c r="E174" t="inlineStr">
        <is>
          <t>yes</t>
        </is>
      </c>
      <c r="G174" t="inlineStr">
        <is>
          <t>bugs</t>
        </is>
      </c>
      <c r="H174" t="inlineStr">
        <is>
          <t>bugs_nt_ti_corecold</t>
        </is>
      </c>
      <c r="I174">
        <v>1</v>
      </c>
      <c r="J174" t="inlineStr">
        <is>
          <t>ThermalHydro</t>
        </is>
      </c>
      <c r="K174" t="inlineStr">
        <is>
          <t>ThermalHydro</t>
        </is>
      </c>
    </row>
    <row r="175">
      <c r="A175" t="inlineStr">
        <is>
          <t>nt_ti_cold</t>
        </is>
      </c>
      <c r="B175" t="inlineStr">
        <is>
          <t>number taxa - thermal indicator - cold</t>
        </is>
      </c>
      <c r="C175" t="inlineStr">
        <is>
          <t>Thermal_Indicator</t>
        </is>
      </c>
      <c r="E175" t="inlineStr">
        <is>
          <t>yes</t>
        </is>
      </c>
      <c r="G175" t="inlineStr">
        <is>
          <t>bugs</t>
        </is>
      </c>
      <c r="H175" t="inlineStr">
        <is>
          <t>bugs_nt_ti_cold</t>
        </is>
      </c>
      <c r="I175">
        <v>1</v>
      </c>
      <c r="J175" t="inlineStr">
        <is>
          <t>ThermalHydro</t>
        </is>
      </c>
      <c r="K175" t="inlineStr">
        <is>
          <t>ThermalHydro</t>
        </is>
      </c>
    </row>
    <row r="176">
      <c r="A176" t="inlineStr">
        <is>
          <t>nt_ti_cool</t>
        </is>
      </c>
      <c r="B176" t="inlineStr">
        <is>
          <t>number taxa - thermal indicator - cool</t>
        </is>
      </c>
      <c r="C176" t="inlineStr">
        <is>
          <t>Thermal_Indicator</t>
        </is>
      </c>
      <c r="E176" t="inlineStr">
        <is>
          <t>yes</t>
        </is>
      </c>
      <c r="G176" t="inlineStr">
        <is>
          <t>bugs</t>
        </is>
      </c>
      <c r="H176" t="inlineStr">
        <is>
          <t>bugs_nt_ti_cool</t>
        </is>
      </c>
      <c r="I176">
        <v>1</v>
      </c>
      <c r="J176" t="inlineStr">
        <is>
          <t>ThermalHydro</t>
        </is>
      </c>
      <c r="K176" t="inlineStr">
        <is>
          <t>ThermalHydro</t>
        </is>
      </c>
    </row>
    <row r="177">
      <c r="A177" t="inlineStr">
        <is>
          <t>nt_ti_warm</t>
        </is>
      </c>
      <c r="B177" t="inlineStr">
        <is>
          <t>number taxa - thermal indicator - warm</t>
        </is>
      </c>
      <c r="C177" t="inlineStr">
        <is>
          <t>Thermal_Indicator</t>
        </is>
      </c>
      <c r="E177" t="inlineStr">
        <is>
          <t>yes</t>
        </is>
      </c>
      <c r="G177" t="inlineStr">
        <is>
          <t>bugs</t>
        </is>
      </c>
      <c r="H177" t="inlineStr">
        <is>
          <t>bugs_nt_ti_warm</t>
        </is>
      </c>
      <c r="I177">
        <v>1</v>
      </c>
      <c r="J177" t="inlineStr">
        <is>
          <t>ThermalHydro</t>
        </is>
      </c>
      <c r="K177" t="inlineStr">
        <is>
          <t>ThermalHydro</t>
        </is>
      </c>
    </row>
    <row r="178">
      <c r="A178" t="inlineStr">
        <is>
          <t>nt_ti_eury</t>
        </is>
      </c>
      <c r="B178" t="inlineStr">
        <is>
          <t>number taxa - thermal indicator - eurythermal</t>
        </is>
      </c>
      <c r="C178" t="inlineStr">
        <is>
          <t>Thermal_Indicator</t>
        </is>
      </c>
      <c r="E178" t="inlineStr">
        <is>
          <t>yes</t>
        </is>
      </c>
      <c r="G178" t="inlineStr">
        <is>
          <t>bugs</t>
        </is>
      </c>
      <c r="H178" t="inlineStr">
        <is>
          <t>bugs_nt_ti_eury</t>
        </is>
      </c>
      <c r="I178">
        <v>1</v>
      </c>
      <c r="J178" t="inlineStr">
        <is>
          <t>ThermalHydro</t>
        </is>
      </c>
      <c r="K178" t="inlineStr">
        <is>
          <t>ThermalHydro</t>
        </is>
      </c>
    </row>
    <row r="179">
      <c r="A179" t="inlineStr">
        <is>
          <t>nt_ti_na</t>
        </is>
      </c>
      <c r="B179" t="inlineStr">
        <is>
          <t>number taxa - thermal indicator - none (NA)</t>
        </is>
      </c>
      <c r="C179" t="inlineStr">
        <is>
          <t>Thermal_Indicator</t>
        </is>
      </c>
      <c r="E179" t="inlineStr">
        <is>
          <t>yes</t>
        </is>
      </c>
      <c r="G179" t="inlineStr">
        <is>
          <t>bugs</t>
        </is>
      </c>
      <c r="H179" t="inlineStr">
        <is>
          <t>bugs_nt_ti_na</t>
        </is>
      </c>
      <c r="I179">
        <v>1</v>
      </c>
      <c r="J179" t="inlineStr">
        <is>
          <t>ThermalHydro</t>
        </is>
      </c>
      <c r="K179" t="inlineStr">
        <is>
          <t>ThermalHydro</t>
        </is>
      </c>
    </row>
    <row r="180">
      <c r="A180" t="inlineStr">
        <is>
          <t>nt_ti_corecold_cold</t>
        </is>
      </c>
      <c r="B180" t="inlineStr">
        <is>
          <t>number taxa - thermal indicator - core-cold + cold</t>
        </is>
      </c>
      <c r="C180" t="inlineStr">
        <is>
          <t>Thermal_Indicator</t>
        </is>
      </c>
      <c r="E180" t="inlineStr">
        <is>
          <t>yes</t>
        </is>
      </c>
      <c r="G180" t="inlineStr">
        <is>
          <t>bugs</t>
        </is>
      </c>
      <c r="H180" t="inlineStr">
        <is>
          <t>bugs_nt_ti_corecold_cold</t>
        </is>
      </c>
      <c r="I180">
        <v>1</v>
      </c>
      <c r="J180" t="inlineStr">
        <is>
          <t>ThermalHydro</t>
        </is>
      </c>
      <c r="K180" t="inlineStr">
        <is>
          <t>ThermalHydro</t>
        </is>
      </c>
    </row>
    <row r="181">
      <c r="A181" t="inlineStr">
        <is>
          <t>nt_ti_cool_warm</t>
        </is>
      </c>
      <c r="B181" t="inlineStr">
        <is>
          <t>number taxa - thermal indicator - cool + warm</t>
        </is>
      </c>
      <c r="C181" t="inlineStr">
        <is>
          <t>Thermal_Indicator</t>
        </is>
      </c>
      <c r="E181" t="inlineStr">
        <is>
          <t>yes</t>
        </is>
      </c>
      <c r="G181" t="inlineStr">
        <is>
          <t>bugs</t>
        </is>
      </c>
      <c r="H181" t="inlineStr">
        <is>
          <t>bugs_nt_ti_cool_warm</t>
        </is>
      </c>
      <c r="I181">
        <v>1</v>
      </c>
      <c r="J181" t="inlineStr">
        <is>
          <t>ThermalHydro</t>
        </is>
      </c>
      <c r="K181" t="inlineStr">
        <is>
          <t>ThermalHydro</t>
        </is>
      </c>
    </row>
    <row r="182">
      <c r="A182" t="inlineStr">
        <is>
          <t>pi_ti_corecold</t>
        </is>
      </c>
      <c r="B182" t="inlineStr">
        <is>
          <t>percent (0-100) individuals - thermal indicator - core-cold</t>
        </is>
      </c>
      <c r="C182" t="inlineStr">
        <is>
          <t>Thermal_Indicator</t>
        </is>
      </c>
      <c r="E182" t="inlineStr">
        <is>
          <t>yes</t>
        </is>
      </c>
      <c r="G182" t="inlineStr">
        <is>
          <t>bugs</t>
        </is>
      </c>
      <c r="H182" t="inlineStr">
        <is>
          <t>bugs_pi_ti_corecold</t>
        </is>
      </c>
      <c r="I182">
        <v>1</v>
      </c>
      <c r="J182" t="inlineStr">
        <is>
          <t>ThermalHydro</t>
        </is>
      </c>
      <c r="K182" t="inlineStr">
        <is>
          <t>ThermalHydro</t>
        </is>
      </c>
    </row>
    <row r="183">
      <c r="A183" t="inlineStr">
        <is>
          <t>pi_ti_cold</t>
        </is>
      </c>
      <c r="B183" t="inlineStr">
        <is>
          <t>percent (0-100) individuals - thermal indicator - cold</t>
        </is>
      </c>
      <c r="C183" t="inlineStr">
        <is>
          <t>Thermal_Indicator</t>
        </is>
      </c>
      <c r="E183" t="inlineStr">
        <is>
          <t>yes</t>
        </is>
      </c>
      <c r="G183" t="inlineStr">
        <is>
          <t>bugs</t>
        </is>
      </c>
      <c r="H183" t="inlineStr">
        <is>
          <t>bugs_pi_ti_cold</t>
        </is>
      </c>
      <c r="I183">
        <v>1</v>
      </c>
      <c r="J183" t="inlineStr">
        <is>
          <t>ThermalHydro</t>
        </is>
      </c>
      <c r="K183" t="inlineStr">
        <is>
          <t>ThermalHydro</t>
        </is>
      </c>
    </row>
    <row r="184">
      <c r="A184" t="inlineStr">
        <is>
          <t>pi_ti_cool</t>
        </is>
      </c>
      <c r="B184" t="inlineStr">
        <is>
          <t>percent (0-100) individuals - thermal indicator - cool</t>
        </is>
      </c>
      <c r="C184" t="inlineStr">
        <is>
          <t>Thermal_Indicator</t>
        </is>
      </c>
      <c r="E184" t="inlineStr">
        <is>
          <t>yes</t>
        </is>
      </c>
      <c r="G184" t="inlineStr">
        <is>
          <t>bugs</t>
        </is>
      </c>
      <c r="H184" t="inlineStr">
        <is>
          <t>bugs_pi_ti_cool</t>
        </is>
      </c>
      <c r="I184">
        <v>1</v>
      </c>
      <c r="J184" t="inlineStr">
        <is>
          <t>ThermalHydro</t>
        </is>
      </c>
      <c r="K184" t="inlineStr">
        <is>
          <t>ThermalHydro</t>
        </is>
      </c>
    </row>
    <row r="185">
      <c r="A185" t="inlineStr">
        <is>
          <t>pi_ti_warm</t>
        </is>
      </c>
      <c r="B185" t="inlineStr">
        <is>
          <t>percent (0-100) individuals - thermal indicator - warm</t>
        </is>
      </c>
      <c r="C185" t="inlineStr">
        <is>
          <t>Thermal_Indicator</t>
        </is>
      </c>
      <c r="E185" t="inlineStr">
        <is>
          <t>yes</t>
        </is>
      </c>
      <c r="G185" t="inlineStr">
        <is>
          <t>bugs</t>
        </is>
      </c>
      <c r="H185" t="inlineStr">
        <is>
          <t>bugs_pi_ti_warm</t>
        </is>
      </c>
      <c r="I185">
        <v>1</v>
      </c>
      <c r="J185" t="inlineStr">
        <is>
          <t>ThermalHydro</t>
        </is>
      </c>
      <c r="K185" t="inlineStr">
        <is>
          <t>ThermalHydro</t>
        </is>
      </c>
    </row>
    <row r="186">
      <c r="A186" t="inlineStr">
        <is>
          <t>pi_ti_eury</t>
        </is>
      </c>
      <c r="B186" t="inlineStr">
        <is>
          <t>percent (0-100) individuals - thermal indicator - eurythermal</t>
        </is>
      </c>
      <c r="C186" t="inlineStr">
        <is>
          <t>Thermal_Indicator</t>
        </is>
      </c>
      <c r="E186" t="inlineStr">
        <is>
          <t>yes</t>
        </is>
      </c>
      <c r="G186" t="inlineStr">
        <is>
          <t>bugs</t>
        </is>
      </c>
      <c r="H186" t="inlineStr">
        <is>
          <t>bugs_pi_ti_eury</t>
        </is>
      </c>
      <c r="I186">
        <v>1</v>
      </c>
      <c r="J186" t="inlineStr">
        <is>
          <t>ThermalHydro</t>
        </is>
      </c>
      <c r="K186" t="inlineStr">
        <is>
          <t>ThermalHydro</t>
        </is>
      </c>
    </row>
    <row r="187">
      <c r="A187" t="inlineStr">
        <is>
          <t>pi_ti_na</t>
        </is>
      </c>
      <c r="B187" t="inlineStr">
        <is>
          <t>percent (0-100) individuals - thermal indicator - none (NA)</t>
        </is>
      </c>
      <c r="C187" t="inlineStr">
        <is>
          <t>Thermal_Indicator</t>
        </is>
      </c>
      <c r="E187" t="inlineStr">
        <is>
          <t>yes</t>
        </is>
      </c>
      <c r="G187" t="inlineStr">
        <is>
          <t>bugs</t>
        </is>
      </c>
      <c r="H187" t="inlineStr">
        <is>
          <t>bugs_pi_ti_na</t>
        </is>
      </c>
      <c r="I187">
        <v>1</v>
      </c>
      <c r="J187" t="inlineStr">
        <is>
          <t>ThermalHydro</t>
        </is>
      </c>
      <c r="K187" t="inlineStr">
        <is>
          <t>ThermalHydro</t>
        </is>
      </c>
    </row>
    <row r="188">
      <c r="A188" t="inlineStr">
        <is>
          <t>pi_ti_corecold_cold</t>
        </is>
      </c>
      <c r="B188" t="inlineStr">
        <is>
          <t>percent (0-100) individuals - thermal indicator - core-cold + cold</t>
        </is>
      </c>
      <c r="C188" t="inlineStr">
        <is>
          <t>Thermal_Indicator</t>
        </is>
      </c>
      <c r="E188" t="inlineStr">
        <is>
          <t>yes</t>
        </is>
      </c>
      <c r="G188" t="inlineStr">
        <is>
          <t>bugs</t>
        </is>
      </c>
      <c r="H188" t="inlineStr">
        <is>
          <t>bugs_pi_ti_corecold_cold</t>
        </is>
      </c>
      <c r="I188">
        <v>1</v>
      </c>
      <c r="J188" t="inlineStr">
        <is>
          <t>ThermalHydro</t>
        </is>
      </c>
      <c r="K188" t="inlineStr">
        <is>
          <t>ThermalHydro</t>
        </is>
      </c>
    </row>
    <row r="189">
      <c r="A189" t="inlineStr">
        <is>
          <t>pi_ti_cool_warm</t>
        </is>
      </c>
      <c r="B189" t="inlineStr">
        <is>
          <t>percent (0-100) individuals - thermal indicator - cool + warm</t>
        </is>
      </c>
      <c r="C189" t="inlineStr">
        <is>
          <t>Thermal_Indicator</t>
        </is>
      </c>
      <c r="E189" t="inlineStr">
        <is>
          <t>yes</t>
        </is>
      </c>
      <c r="G189" t="inlineStr">
        <is>
          <t>bugs</t>
        </is>
      </c>
      <c r="H189" t="inlineStr">
        <is>
          <t>bugs_pi_ti_cool_warm</t>
        </is>
      </c>
      <c r="I189">
        <v>1</v>
      </c>
      <c r="J189" t="inlineStr">
        <is>
          <t>ThermalHydro</t>
        </is>
      </c>
      <c r="K189" t="inlineStr">
        <is>
          <t>ThermalHydro</t>
        </is>
      </c>
    </row>
    <row r="190">
      <c r="A190" t="inlineStr">
        <is>
          <t>pt_ti_corecold</t>
        </is>
      </c>
      <c r="B190" t="inlineStr">
        <is>
          <t>percent (0-100) taxa - thermal indicator - core-cold</t>
        </is>
      </c>
      <c r="C190" t="inlineStr">
        <is>
          <t>Thermal_Indicator</t>
        </is>
      </c>
      <c r="E190" t="inlineStr">
        <is>
          <t>yes</t>
        </is>
      </c>
      <c r="G190" t="inlineStr">
        <is>
          <t>bugs</t>
        </is>
      </c>
      <c r="H190" t="inlineStr">
        <is>
          <t>bugs_pt_ti_corecold</t>
        </is>
      </c>
      <c r="I190">
        <v>1</v>
      </c>
      <c r="J190" t="inlineStr">
        <is>
          <t>ThermalHydro</t>
        </is>
      </c>
      <c r="K190" t="inlineStr">
        <is>
          <t>ThermalHydro</t>
        </is>
      </c>
    </row>
    <row r="191">
      <c r="A191" t="inlineStr">
        <is>
          <t>pt_ti_cold</t>
        </is>
      </c>
      <c r="B191" t="inlineStr">
        <is>
          <t>percent (0-100) taxa - thermal indicator - cool</t>
        </is>
      </c>
      <c r="C191" t="inlineStr">
        <is>
          <t>Thermal_Indicator</t>
        </is>
      </c>
      <c r="E191" t="inlineStr">
        <is>
          <t>yes</t>
        </is>
      </c>
      <c r="G191" t="inlineStr">
        <is>
          <t>bugs</t>
        </is>
      </c>
      <c r="H191" t="inlineStr">
        <is>
          <t>bugs_pt_ti_cold</t>
        </is>
      </c>
      <c r="I191">
        <v>1</v>
      </c>
      <c r="J191" t="inlineStr">
        <is>
          <t>ThermalHydro</t>
        </is>
      </c>
      <c r="K191" t="inlineStr">
        <is>
          <t>ThermalHydro</t>
        </is>
      </c>
    </row>
    <row r="192">
      <c r="A192" t="inlineStr">
        <is>
          <t>pt_ti_cool</t>
        </is>
      </c>
      <c r="B192" t="inlineStr">
        <is>
          <t>percent (0-100) taxa - thermal indicator - cool</t>
        </is>
      </c>
      <c r="C192" t="inlineStr">
        <is>
          <t>Thermal_Indicator</t>
        </is>
      </c>
      <c r="E192" t="inlineStr">
        <is>
          <t>yes</t>
        </is>
      </c>
      <c r="G192" t="inlineStr">
        <is>
          <t>bugs</t>
        </is>
      </c>
      <c r="H192" t="inlineStr">
        <is>
          <t>bugs_pt_ti_cool</t>
        </is>
      </c>
      <c r="I192">
        <v>1</v>
      </c>
      <c r="J192" t="inlineStr">
        <is>
          <t>ThermalHydro</t>
        </is>
      </c>
      <c r="K192" t="inlineStr">
        <is>
          <t>ThermalHydro</t>
        </is>
      </c>
    </row>
    <row r="193">
      <c r="A193" t="inlineStr">
        <is>
          <t>pt_ti_warm</t>
        </is>
      </c>
      <c r="B193" t="inlineStr">
        <is>
          <t>percent (0-100) taxa - thermal indicator - warm</t>
        </is>
      </c>
      <c r="C193" t="inlineStr">
        <is>
          <t>Thermal_Indicator</t>
        </is>
      </c>
      <c r="E193" t="inlineStr">
        <is>
          <t>yes</t>
        </is>
      </c>
      <c r="G193" t="inlineStr">
        <is>
          <t>bugs</t>
        </is>
      </c>
      <c r="H193" t="inlineStr">
        <is>
          <t>bugs_pt_ti_warm</t>
        </is>
      </c>
      <c r="I193">
        <v>1</v>
      </c>
      <c r="J193" t="inlineStr">
        <is>
          <t>ThermalHydro</t>
        </is>
      </c>
      <c r="K193" t="inlineStr">
        <is>
          <t>ThermalHydro</t>
        </is>
      </c>
    </row>
    <row r="194">
      <c r="A194" t="inlineStr">
        <is>
          <t>pt_ti_eury</t>
        </is>
      </c>
      <c r="B194" t="inlineStr">
        <is>
          <t>percent (0-100) taxa - thermal indicator - eurythermal</t>
        </is>
      </c>
      <c r="C194" t="inlineStr">
        <is>
          <t>Thermal_Indicator</t>
        </is>
      </c>
      <c r="E194" t="inlineStr">
        <is>
          <t>yes</t>
        </is>
      </c>
      <c r="G194" t="inlineStr">
        <is>
          <t>bugs</t>
        </is>
      </c>
      <c r="H194" t="inlineStr">
        <is>
          <t>bugs_pt_ti_eury</t>
        </is>
      </c>
      <c r="I194">
        <v>1</v>
      </c>
      <c r="J194" t="inlineStr">
        <is>
          <t>ThermalHydro</t>
        </is>
      </c>
      <c r="K194" t="inlineStr">
        <is>
          <t>ThermalHydro</t>
        </is>
      </c>
    </row>
    <row r="195">
      <c r="A195" t="inlineStr">
        <is>
          <t>pt_ti_na</t>
        </is>
      </c>
      <c r="B195" t="inlineStr">
        <is>
          <t>percent (0-100) taxa - thermal indicator - none (NA)</t>
        </is>
      </c>
      <c r="C195" t="inlineStr">
        <is>
          <t>Thermal_Indicator</t>
        </is>
      </c>
      <c r="E195" t="inlineStr">
        <is>
          <t>yes</t>
        </is>
      </c>
      <c r="G195" t="inlineStr">
        <is>
          <t>bugs</t>
        </is>
      </c>
      <c r="H195" t="inlineStr">
        <is>
          <t>bugs_pt_ti_na</t>
        </is>
      </c>
      <c r="I195">
        <v>1</v>
      </c>
      <c r="J195" t="inlineStr">
        <is>
          <t>ThermalHydro</t>
        </is>
      </c>
      <c r="K195" t="inlineStr">
        <is>
          <t>ThermalHydro</t>
        </is>
      </c>
    </row>
    <row r="196">
      <c r="A196" t="inlineStr">
        <is>
          <t>pt_ti_corecold_cold</t>
        </is>
      </c>
      <c r="B196" t="inlineStr">
        <is>
          <t>percent (0-100) taxa - thermal indicator - core-cold + cold</t>
        </is>
      </c>
      <c r="C196" t="inlineStr">
        <is>
          <t>Thermal_Indicator</t>
        </is>
      </c>
      <c r="E196" t="inlineStr">
        <is>
          <t>yes</t>
        </is>
      </c>
      <c r="G196" t="inlineStr">
        <is>
          <t>bugs</t>
        </is>
      </c>
      <c r="H196" t="inlineStr">
        <is>
          <t>bugs_pt_ti_corecold_cold</t>
        </is>
      </c>
      <c r="I196">
        <v>1</v>
      </c>
      <c r="J196" t="inlineStr">
        <is>
          <t>ThermalHydro</t>
        </is>
      </c>
      <c r="K196" t="inlineStr">
        <is>
          <t>ThermalHydro</t>
        </is>
      </c>
    </row>
    <row r="197">
      <c r="A197" t="inlineStr">
        <is>
          <t>pt_ti_cool_warm</t>
        </is>
      </c>
      <c r="B197" t="inlineStr">
        <is>
          <t>percent (0-100) taxa - thermal indicator - cool + warm</t>
        </is>
      </c>
      <c r="C197" t="inlineStr">
        <is>
          <t>Thermal_Indicator</t>
        </is>
      </c>
      <c r="E197" t="inlineStr">
        <is>
          <t>yes</t>
        </is>
      </c>
      <c r="G197" t="inlineStr">
        <is>
          <t>bugs</t>
        </is>
      </c>
      <c r="H197" t="inlineStr">
        <is>
          <t>bugs_pt_ti_cool_warm</t>
        </is>
      </c>
      <c r="I197">
        <v>1</v>
      </c>
      <c r="J197" t="inlineStr">
        <is>
          <t>ThermalHydro</t>
        </is>
      </c>
      <c r="K197" t="inlineStr">
        <is>
          <t>ThermalHydro</t>
        </is>
      </c>
    </row>
    <row r="198">
      <c r="A198" t="inlineStr">
        <is>
          <t>nt_tv_intol</t>
        </is>
      </c>
      <c r="B198" t="inlineStr">
        <is>
          <t>number taxa - tolerance value - intolerant ≤ 3</t>
        </is>
      </c>
      <c r="C198" t="inlineStr">
        <is>
          <t>TolVal</t>
        </is>
      </c>
      <c r="G198" t="inlineStr">
        <is>
          <t>bugs</t>
        </is>
      </c>
      <c r="H198" t="inlineStr">
        <is>
          <t>bugs_nt_tv_intol</t>
        </is>
      </c>
      <c r="I198">
        <v>1</v>
      </c>
      <c r="J198" t="inlineStr">
        <is>
          <t>Tolerance</t>
        </is>
      </c>
      <c r="K198" t="inlineStr">
        <is>
          <t>Tolerance</t>
        </is>
      </c>
    </row>
    <row r="199">
      <c r="A199" t="inlineStr">
        <is>
          <t>nt_tv_intol4</t>
        </is>
      </c>
      <c r="B199" t="inlineStr">
        <is>
          <t>number taxa - tolerance value - intolerant &lt; 4</t>
        </is>
      </c>
      <c r="C199" t="inlineStr">
        <is>
          <t>TolVal</t>
        </is>
      </c>
      <c r="F199" t="inlineStr">
        <is>
          <t>&lt;4 not &lt;=4</t>
        </is>
      </c>
      <c r="G199" t="inlineStr">
        <is>
          <t>bugs</t>
        </is>
      </c>
      <c r="H199" t="inlineStr">
        <is>
          <t>bugs_nt_tv_intol4</t>
        </is>
      </c>
      <c r="I199">
        <v>1</v>
      </c>
      <c r="J199" t="inlineStr">
        <is>
          <t>Tolerance</t>
        </is>
      </c>
      <c r="K199" t="inlineStr">
        <is>
          <t>nonRMN</t>
        </is>
      </c>
    </row>
    <row r="200">
      <c r="A200" t="inlineStr">
        <is>
          <t>nt_tv_toler</t>
        </is>
      </c>
      <c r="B200" t="inlineStr">
        <is>
          <t>number taxa - tolerance value -tolerant ≥ 7</t>
        </is>
      </c>
      <c r="C200" t="inlineStr">
        <is>
          <t>TolVal</t>
        </is>
      </c>
      <c r="G200" t="inlineStr">
        <is>
          <t>bugs</t>
        </is>
      </c>
      <c r="H200" t="inlineStr">
        <is>
          <t>bugs_nt_tv_toler</t>
        </is>
      </c>
      <c r="I200">
        <v>1</v>
      </c>
      <c r="J200" t="inlineStr">
        <is>
          <t>Tolerance</t>
        </is>
      </c>
      <c r="K200" t="inlineStr">
        <is>
          <t>Tolerance</t>
        </is>
      </c>
    </row>
    <row r="201">
      <c r="A201" t="inlineStr">
        <is>
          <t>pi_tv_intol</t>
        </is>
      </c>
      <c r="B201" t="inlineStr">
        <is>
          <t>percent (0-100) individuals - tolerance value - intolerant ≤ 3</t>
        </is>
      </c>
      <c r="C201" t="inlineStr">
        <is>
          <t>TolVal</t>
        </is>
      </c>
      <c r="G201" t="inlineStr">
        <is>
          <t>bugs</t>
        </is>
      </c>
      <c r="H201" t="inlineStr">
        <is>
          <t>bugs_pi_tv_intol</t>
        </is>
      </c>
      <c r="I201">
        <v>1</v>
      </c>
      <c r="J201" t="inlineStr">
        <is>
          <t>Tolerance</t>
        </is>
      </c>
      <c r="K201" t="inlineStr">
        <is>
          <t>Tolerance</t>
        </is>
      </c>
    </row>
    <row r="202">
      <c r="A202" t="inlineStr">
        <is>
          <t>pi_tv_intol4</t>
        </is>
      </c>
      <c r="B202" t="inlineStr">
        <is>
          <t>percent (0-100) individuals - tolerance value - intolerant &lt; 4</t>
        </is>
      </c>
      <c r="C202" t="inlineStr">
        <is>
          <t>TolVal</t>
        </is>
      </c>
      <c r="F202" t="inlineStr">
        <is>
          <t>&lt;4 not &lt;=4</t>
        </is>
      </c>
      <c r="G202" t="inlineStr">
        <is>
          <t>bugs</t>
        </is>
      </c>
      <c r="H202" t="inlineStr">
        <is>
          <t>bugs_pi_tv_intol4</t>
        </is>
      </c>
      <c r="I202">
        <v>1</v>
      </c>
      <c r="J202" t="inlineStr">
        <is>
          <t>Tolerance</t>
        </is>
      </c>
      <c r="K202" t="inlineStr">
        <is>
          <t>nonRMN</t>
        </is>
      </c>
    </row>
    <row r="203">
      <c r="A203" t="inlineStr">
        <is>
          <t>pi_tv_toler</t>
        </is>
      </c>
      <c r="B203" t="inlineStr">
        <is>
          <t>percent (0-100) individuals - tolerance value - tolerant ≥ 7</t>
        </is>
      </c>
      <c r="C203" t="inlineStr">
        <is>
          <t>TolVal</t>
        </is>
      </c>
      <c r="G203" t="inlineStr">
        <is>
          <t>bugs</t>
        </is>
      </c>
      <c r="H203" t="inlineStr">
        <is>
          <t>bugs_pi_tv_toler</t>
        </is>
      </c>
      <c r="I203">
        <v>1</v>
      </c>
      <c r="J203" t="inlineStr">
        <is>
          <t>Tolerance</t>
        </is>
      </c>
      <c r="K203" t="inlineStr">
        <is>
          <t>Tolerance</t>
        </is>
      </c>
    </row>
    <row r="204">
      <c r="A204" t="inlineStr">
        <is>
          <t>pi_tv_toler6</t>
        </is>
      </c>
      <c r="B204" t="inlineStr">
        <is>
          <t>percent (0-100) individuals - tolerance value - tolerant &gt; 6</t>
        </is>
      </c>
      <c r="C204" t="inlineStr">
        <is>
          <t>TolVal</t>
        </is>
      </c>
      <c r="F204" t="inlineStr">
        <is>
          <t>&gt;6 not &gt;=6</t>
        </is>
      </c>
      <c r="G204" t="inlineStr">
        <is>
          <t>bugs</t>
        </is>
      </c>
      <c r="H204" t="inlineStr">
        <is>
          <t>bugs_pi_tv_toler6</t>
        </is>
      </c>
      <c r="I204">
        <v>1</v>
      </c>
      <c r="J204" t="inlineStr">
        <is>
          <t>Tolerance</t>
        </is>
      </c>
      <c r="K204" t="inlineStr">
        <is>
          <t>nonRMN</t>
        </is>
      </c>
    </row>
    <row r="205">
      <c r="A205" t="inlineStr">
        <is>
          <t>pt_tv_intol</t>
        </is>
      </c>
      <c r="B205" t="inlineStr">
        <is>
          <t>percent (0-100) taxa - tolerance value - intolerant ≤ 3</t>
        </is>
      </c>
      <c r="C205" t="inlineStr">
        <is>
          <t>TolVal</t>
        </is>
      </c>
      <c r="G205" t="inlineStr">
        <is>
          <t>bugs</t>
        </is>
      </c>
      <c r="H205" t="inlineStr">
        <is>
          <t>bugs_pt_tv_intol</t>
        </is>
      </c>
      <c r="I205">
        <v>1</v>
      </c>
      <c r="J205" t="inlineStr">
        <is>
          <t>Tolerance</t>
        </is>
      </c>
      <c r="K205" t="inlineStr">
        <is>
          <t>Tolerance</t>
        </is>
      </c>
    </row>
    <row r="206">
      <c r="A206" t="inlineStr">
        <is>
          <t>pt_tv_intol4</t>
        </is>
      </c>
      <c r="B206" t="inlineStr">
        <is>
          <t>percent (0-100) taxa - tolerance value - intolerant &lt; 4</t>
        </is>
      </c>
      <c r="C206" t="inlineStr">
        <is>
          <t>TolVal</t>
        </is>
      </c>
      <c r="F206" t="inlineStr">
        <is>
          <t>&lt;4 not &lt;=4</t>
        </is>
      </c>
      <c r="G206" t="inlineStr">
        <is>
          <t>bugs</t>
        </is>
      </c>
      <c r="H206" t="inlineStr">
        <is>
          <t>bugs_pt_tv_intol4</t>
        </is>
      </c>
      <c r="I206">
        <v>1</v>
      </c>
      <c r="J206" t="inlineStr">
        <is>
          <t>Tolerance</t>
        </is>
      </c>
      <c r="K206" t="inlineStr">
        <is>
          <t>nonRMN</t>
        </is>
      </c>
    </row>
    <row r="207">
      <c r="A207" t="inlineStr">
        <is>
          <t>pt_tv_toler</t>
        </is>
      </c>
      <c r="B207" t="inlineStr">
        <is>
          <t>percent (0-100) taxa - tolerance value - tolerant ≥ 7</t>
        </is>
      </c>
      <c r="C207" t="inlineStr">
        <is>
          <t>TolVal</t>
        </is>
      </c>
      <c r="G207" t="inlineStr">
        <is>
          <t>bugs</t>
        </is>
      </c>
      <c r="H207" t="inlineStr">
        <is>
          <t>bugs_pt_tv_toler</t>
        </is>
      </c>
      <c r="I207">
        <v>1</v>
      </c>
      <c r="J207" t="inlineStr">
        <is>
          <t>Tolerance</t>
        </is>
      </c>
      <c r="K207" t="inlineStr">
        <is>
          <t>Tolerance</t>
        </is>
      </c>
    </row>
    <row r="208">
      <c r="A208" t="inlineStr">
        <is>
          <t>nt_tv_intol4_EPT</t>
        </is>
      </c>
      <c r="B208" t="inlineStr">
        <is>
          <t>number taxa - tolerance value - intolerant &lt; 4 and Orders Ephemeroptera, Plecoptera, and Trichoptera (EPT)</t>
        </is>
      </c>
      <c r="C208" t="inlineStr">
        <is>
          <t>TolVal, Order</t>
        </is>
      </c>
      <c r="F208" t="inlineStr">
        <is>
          <t>&lt;4 not &lt;=4</t>
        </is>
      </c>
      <c r="G208" t="inlineStr">
        <is>
          <t>bugs</t>
        </is>
      </c>
      <c r="H208" t="inlineStr">
        <is>
          <t>bugs_nt_tv_intol4_EPT</t>
        </is>
      </c>
      <c r="I208">
        <v>1</v>
      </c>
      <c r="J208" t="inlineStr">
        <is>
          <t>Tolerance</t>
        </is>
      </c>
      <c r="K208" t="inlineStr">
        <is>
          <t>nonRMN</t>
        </is>
      </c>
    </row>
    <row r="209">
      <c r="A209" t="inlineStr">
        <is>
          <t>nt_tv_ntol</t>
        </is>
      </c>
      <c r="B209" t="inlineStr">
        <is>
          <t>number taxa - tolerance value - ntol &lt; 6</t>
        </is>
      </c>
      <c r="C209" t="inlineStr">
        <is>
          <t>TolVal</t>
        </is>
      </c>
      <c r="G209" t="inlineStr">
        <is>
          <t>bugs</t>
        </is>
      </c>
      <c r="H209" t="inlineStr">
        <is>
          <t>bugs_nt_tv_ntol</t>
        </is>
      </c>
      <c r="I209">
        <v>1</v>
      </c>
      <c r="J209" t="inlineStr">
        <is>
          <t>Tolerance</t>
        </is>
      </c>
      <c r="K209" t="inlineStr">
        <is>
          <t>nonRMN</t>
        </is>
      </c>
    </row>
    <row r="210">
      <c r="A210" t="inlineStr">
        <is>
          <t>nt_tv_stol</t>
        </is>
      </c>
      <c r="B210" t="inlineStr">
        <is>
          <t>number taxa - tolerance value - stol ≥ 8</t>
        </is>
      </c>
      <c r="C210" t="inlineStr">
        <is>
          <t>TolVal</t>
        </is>
      </c>
      <c r="G210" t="inlineStr">
        <is>
          <t>bugs</t>
        </is>
      </c>
      <c r="H210" t="inlineStr">
        <is>
          <t>bugs_nt_tv_stol</t>
        </is>
      </c>
      <c r="I210">
        <v>1</v>
      </c>
      <c r="J210" t="inlineStr">
        <is>
          <t>Tolerance</t>
        </is>
      </c>
      <c r="K210" t="inlineStr">
        <is>
          <t>nonRMN</t>
        </is>
      </c>
    </row>
    <row r="211">
      <c r="A211" t="inlineStr">
        <is>
          <t>pi_tv_ntol</t>
        </is>
      </c>
      <c r="B211" t="inlineStr">
        <is>
          <t>percent (0-100) individuals - tolerance value - ntol &lt; 6</t>
        </is>
      </c>
      <c r="C211" t="inlineStr">
        <is>
          <t>TolVal</t>
        </is>
      </c>
      <c r="G211" t="inlineStr">
        <is>
          <t>bugs</t>
        </is>
      </c>
      <c r="H211" t="inlineStr">
        <is>
          <t>bugs_pi_tv_ntol</t>
        </is>
      </c>
      <c r="I211">
        <v>1</v>
      </c>
      <c r="J211" t="inlineStr">
        <is>
          <t>Tolerance</t>
        </is>
      </c>
      <c r="K211" t="inlineStr">
        <is>
          <t>nonRMN</t>
        </is>
      </c>
    </row>
    <row r="212">
      <c r="A212" t="inlineStr">
        <is>
          <t>pi_tv_stol</t>
        </is>
      </c>
      <c r="B212" t="inlineStr">
        <is>
          <t>percent (0-100) individuals - tolerance value - stol ≥ 8</t>
        </is>
      </c>
      <c r="C212" t="inlineStr">
        <is>
          <t>TolVal</t>
        </is>
      </c>
      <c r="G212" t="inlineStr">
        <is>
          <t>bugs</t>
        </is>
      </c>
      <c r="H212" t="inlineStr">
        <is>
          <t>bugs_pi_tv_stol</t>
        </is>
      </c>
      <c r="I212">
        <v>1</v>
      </c>
      <c r="J212" t="inlineStr">
        <is>
          <t>Tolerance</t>
        </is>
      </c>
      <c r="K212" t="inlineStr">
        <is>
          <t>nonRMN</t>
        </is>
      </c>
    </row>
    <row r="213">
      <c r="A213" t="inlineStr">
        <is>
          <t>pt_tv_ntol</t>
        </is>
      </c>
      <c r="B213" t="inlineStr">
        <is>
          <t>percent (0-100) taxa - tolerance value - ntol &lt; 6</t>
        </is>
      </c>
      <c r="C213" t="inlineStr">
        <is>
          <t>TolVal</t>
        </is>
      </c>
      <c r="G213" t="inlineStr">
        <is>
          <t>bugs</t>
        </is>
      </c>
      <c r="H213" t="inlineStr">
        <is>
          <t>bugs_pt_tv_ntol</t>
        </is>
      </c>
      <c r="I213">
        <v>1</v>
      </c>
      <c r="J213" t="inlineStr">
        <is>
          <t>Tolerance</t>
        </is>
      </c>
      <c r="K213" t="inlineStr">
        <is>
          <t>nonRMN</t>
        </is>
      </c>
    </row>
    <row r="214">
      <c r="A214" t="inlineStr">
        <is>
          <t>pt_tv_stol</t>
        </is>
      </c>
      <c r="B214" t="inlineStr">
        <is>
          <t>percent (0-100) taxa - tolerance value - stol ≥ 8</t>
        </is>
      </c>
      <c r="C214" t="inlineStr">
        <is>
          <t>TolVal</t>
        </is>
      </c>
      <c r="G214" t="inlineStr">
        <is>
          <t>bugs</t>
        </is>
      </c>
      <c r="H214" t="inlineStr">
        <is>
          <t>bugs_pt_tv_stol</t>
        </is>
      </c>
      <c r="I214">
        <v>1</v>
      </c>
      <c r="J214" t="inlineStr">
        <is>
          <t>Tolerance</t>
        </is>
      </c>
      <c r="K214" t="inlineStr">
        <is>
          <t>nonRMN</t>
        </is>
      </c>
    </row>
    <row r="215">
      <c r="A215" t="inlineStr">
        <is>
          <t>pi_tv2_intol</t>
        </is>
      </c>
      <c r="B215" t="inlineStr">
        <is>
          <t>percent (0-100) individuals - intolerant (tolerance value 2)</t>
        </is>
      </c>
      <c r="C215" t="inlineStr">
        <is>
          <t>TolVal2</t>
        </is>
      </c>
      <c r="G215" t="inlineStr">
        <is>
          <t>bugs</t>
        </is>
      </c>
      <c r="H215" t="inlineStr">
        <is>
          <t>bugs_pi_tv2_intol</t>
        </is>
      </c>
      <c r="I215">
        <v>1</v>
      </c>
      <c r="J215" t="inlineStr">
        <is>
          <t>Tolerance</t>
        </is>
      </c>
      <c r="K215" t="inlineStr">
        <is>
          <t>nonRMN</t>
        </is>
      </c>
    </row>
    <row r="216">
      <c r="A216" t="inlineStr">
        <is>
          <t>pi_tv2_toler_ISA_SalHi_xFL</t>
        </is>
      </c>
      <c r="B216" t="inlineStr">
        <is>
          <t>percent (0-100) individuals -  tolerance value 2, tolerant, ISA, Salinity Hi, non-Florida</t>
        </is>
      </c>
      <c r="C216" t="inlineStr">
        <is>
          <t>TolVal2</t>
        </is>
      </c>
      <c r="G216" t="inlineStr">
        <is>
          <t>bugs</t>
        </is>
      </c>
      <c r="H216" t="inlineStr">
        <is>
          <t>bugs_pi_tv2_toler_ISA_SalHi_xFL</t>
        </is>
      </c>
      <c r="I216">
        <v>1</v>
      </c>
      <c r="J216" t="inlineStr">
        <is>
          <t>Tolerance</t>
        </is>
      </c>
      <c r="K216" t="inlineStr">
        <is>
          <t>nonRMN</t>
        </is>
      </c>
    </row>
    <row r="217">
      <c r="A217" t="inlineStr">
        <is>
          <t>pi_tv2_intol_ISA_SalHi_xFL</t>
        </is>
      </c>
      <c r="B217" t="inlineStr">
        <is>
          <t>percent (0-100) individuals - tolerance value 2, intolerant, ISA, Salinity Hi, non-Florida</t>
        </is>
      </c>
      <c r="C217" t="inlineStr">
        <is>
          <t>TolVal2</t>
        </is>
      </c>
      <c r="G217" t="inlineStr">
        <is>
          <t>bugs</t>
        </is>
      </c>
      <c r="H217" t="inlineStr">
        <is>
          <t>bugs_pi_tv2_intol_ISA_SalHi_xFL</t>
        </is>
      </c>
      <c r="I217">
        <v>1</v>
      </c>
      <c r="J217" t="inlineStr">
        <is>
          <t>Tolerance</t>
        </is>
      </c>
      <c r="K217" t="inlineStr">
        <is>
          <t>nonRMN</t>
        </is>
      </c>
    </row>
    <row r="218">
      <c r="A218" t="inlineStr">
        <is>
          <t>pt_tv2_intol_ISA_SalHi_xFL</t>
        </is>
      </c>
      <c r="B218" t="inlineStr">
        <is>
          <t>percent (0-100) taxa - tolerance value 2, intolerant, ISA, Salinity Hi, non-Florida</t>
        </is>
      </c>
      <c r="C218" t="inlineStr">
        <is>
          <t>TolVal2</t>
        </is>
      </c>
      <c r="G218" t="inlineStr">
        <is>
          <t>bugs</t>
        </is>
      </c>
      <c r="H218" t="inlineStr">
        <is>
          <t>bugs_pt_tv2_intol_ISA_SalHi_xFL</t>
        </is>
      </c>
      <c r="I218">
        <v>1</v>
      </c>
      <c r="J218" t="inlineStr">
        <is>
          <t>Tolerance</t>
        </is>
      </c>
      <c r="K218" t="inlineStr">
        <is>
          <t>nonRMN</t>
        </is>
      </c>
    </row>
    <row r="219">
      <c r="A219" t="inlineStr">
        <is>
          <t>nt_ffg_col</t>
        </is>
      </c>
      <c r="B219" t="inlineStr">
        <is>
          <t>number taxa - Functional Feeding Group (FFG) - collector-gatherer (CG or GC)</t>
        </is>
      </c>
      <c r="C219" t="inlineStr">
        <is>
          <t>FFG</t>
        </is>
      </c>
      <c r="G219" t="inlineStr">
        <is>
          <t>bugs</t>
        </is>
      </c>
      <c r="H219" t="inlineStr">
        <is>
          <t>bugs_nt_ffg_col</t>
        </is>
      </c>
      <c r="I219">
        <v>1</v>
      </c>
      <c r="J219" t="inlineStr">
        <is>
          <t>FFG</t>
        </is>
      </c>
      <c r="K219" t="inlineStr">
        <is>
          <t>FFG</t>
        </is>
      </c>
    </row>
    <row r="220">
      <c r="A220" t="inlineStr">
        <is>
          <t>nt_ffg_filt</t>
        </is>
      </c>
      <c r="B220" t="inlineStr">
        <is>
          <t>number taxa - Functional Feeding Group (FFG) - collector-filterer (CF or FC)</t>
        </is>
      </c>
      <c r="C220" t="inlineStr">
        <is>
          <t>FFG</t>
        </is>
      </c>
      <c r="G220" t="inlineStr">
        <is>
          <t>bugs</t>
        </is>
      </c>
      <c r="H220" t="inlineStr">
        <is>
          <t>bugs_nt_ffg_filt</t>
        </is>
      </c>
      <c r="I220">
        <v>1</v>
      </c>
      <c r="J220" t="inlineStr">
        <is>
          <t>FFG</t>
        </is>
      </c>
      <c r="K220" t="inlineStr">
        <is>
          <t>FFG</t>
        </is>
      </c>
    </row>
    <row r="221">
      <c r="A221" t="inlineStr">
        <is>
          <t>nt_ffg_pred</t>
        </is>
      </c>
      <c r="B221" t="inlineStr">
        <is>
          <t>number taxa - Functional Feeding Group (FFG) - predator (PR)</t>
        </is>
      </c>
      <c r="C221" t="inlineStr">
        <is>
          <t>FFG</t>
        </is>
      </c>
      <c r="G221" t="inlineStr">
        <is>
          <t>bugs</t>
        </is>
      </c>
      <c r="H221" t="inlineStr">
        <is>
          <t>bugs_nt_ffg_pred</t>
        </is>
      </c>
      <c r="I221">
        <v>1</v>
      </c>
      <c r="J221" t="inlineStr">
        <is>
          <t>FFG</t>
        </is>
      </c>
      <c r="K221" t="inlineStr">
        <is>
          <t>FFG</t>
        </is>
      </c>
    </row>
    <row r="222">
      <c r="A222" t="inlineStr">
        <is>
          <t>nt_ffg_scrap</t>
        </is>
      </c>
      <c r="B222" t="inlineStr">
        <is>
          <t>number taxa - Functional Feeding Group (FFG) - scraper (SC)</t>
        </is>
      </c>
      <c r="C222" t="inlineStr">
        <is>
          <t>FFG</t>
        </is>
      </c>
      <c r="G222" t="inlineStr">
        <is>
          <t>bugs</t>
        </is>
      </c>
      <c r="H222" t="inlineStr">
        <is>
          <t>bugs_nt_ffg_scrap</t>
        </is>
      </c>
      <c r="I222">
        <v>1</v>
      </c>
      <c r="J222" t="inlineStr">
        <is>
          <t>FFG</t>
        </is>
      </c>
      <c r="K222" t="inlineStr">
        <is>
          <t>FFG</t>
        </is>
      </c>
    </row>
    <row r="223">
      <c r="A223" t="inlineStr">
        <is>
          <t>nt_ffg_shred</t>
        </is>
      </c>
      <c r="B223" t="inlineStr">
        <is>
          <t>number taxa - Functional Feeding Group (FFG) - shredder (SH)</t>
        </is>
      </c>
      <c r="C223" t="inlineStr">
        <is>
          <t>FFG</t>
        </is>
      </c>
      <c r="G223" t="inlineStr">
        <is>
          <t>bugs</t>
        </is>
      </c>
      <c r="H223" t="inlineStr">
        <is>
          <t>bugs_nt_ffg_shred</t>
        </is>
      </c>
      <c r="I223">
        <v>1</v>
      </c>
      <c r="J223" t="inlineStr">
        <is>
          <t>FFG</t>
        </is>
      </c>
      <c r="K223" t="inlineStr">
        <is>
          <t>FFG</t>
        </is>
      </c>
    </row>
    <row r="224">
      <c r="A224" t="inlineStr">
        <is>
          <t>nt_ffg_mah</t>
        </is>
      </c>
      <c r="B224" t="inlineStr">
        <is>
          <t>number taxa - Functional Feeding Group (FFG) - macrophyte herbivore (MH)</t>
        </is>
      </c>
      <c r="C224" t="inlineStr">
        <is>
          <t>FFG</t>
        </is>
      </c>
      <c r="G224" t="inlineStr">
        <is>
          <t>bugs</t>
        </is>
      </c>
      <c r="H224" t="inlineStr">
        <is>
          <t>bugs_nt_ffg_mah</t>
        </is>
      </c>
      <c r="I224">
        <v>1</v>
      </c>
      <c r="J224" t="inlineStr">
        <is>
          <t>FFG</t>
        </is>
      </c>
      <c r="K224" t="inlineStr">
        <is>
          <t>FFG</t>
        </is>
      </c>
    </row>
    <row r="225">
      <c r="A225" t="inlineStr">
        <is>
          <t>nt_ffg_omn</t>
        </is>
      </c>
      <c r="B225" t="inlineStr">
        <is>
          <t>number taxa - Functional Feeding Group (FFG) - omnivore (OM)</t>
        </is>
      </c>
      <c r="C225" t="inlineStr">
        <is>
          <t>FFG</t>
        </is>
      </c>
      <c r="G225" t="inlineStr">
        <is>
          <t>bugs</t>
        </is>
      </c>
      <c r="H225" t="inlineStr">
        <is>
          <t>bugs_nt_ffg_omn</t>
        </is>
      </c>
      <c r="I225">
        <v>1</v>
      </c>
      <c r="J225" t="inlineStr">
        <is>
          <t>FFG</t>
        </is>
      </c>
      <c r="K225" t="inlineStr">
        <is>
          <t>FFG</t>
        </is>
      </c>
    </row>
    <row r="226">
      <c r="A226" t="inlineStr">
        <is>
          <t>nt_ffg_par</t>
        </is>
      </c>
      <c r="B226" t="inlineStr">
        <is>
          <t>number taxa - Functional Feeding Group (FFG) - parasite (PA)</t>
        </is>
      </c>
      <c r="C226" t="inlineStr">
        <is>
          <t>FFG</t>
        </is>
      </c>
      <c r="G226" t="inlineStr">
        <is>
          <t>bugs</t>
        </is>
      </c>
      <c r="H226" t="inlineStr">
        <is>
          <t>bugs_nt_ffg_par</t>
        </is>
      </c>
      <c r="I226">
        <v>1</v>
      </c>
      <c r="J226" t="inlineStr">
        <is>
          <t>FFG</t>
        </is>
      </c>
      <c r="K226" t="inlineStr">
        <is>
          <t>FFG</t>
        </is>
      </c>
    </row>
    <row r="227">
      <c r="A227" t="inlineStr">
        <is>
          <t>nt_ffg_pih</t>
        </is>
      </c>
      <c r="B227" t="inlineStr">
        <is>
          <t>number taxa - Functional Feeding Group (FFG) - piercer-herbivore (PH)</t>
        </is>
      </c>
      <c r="C227" t="inlineStr">
        <is>
          <t>FFG</t>
        </is>
      </c>
      <c r="G227" t="inlineStr">
        <is>
          <t>bugs</t>
        </is>
      </c>
      <c r="H227" t="inlineStr">
        <is>
          <t>bugs_nt_ffg_pih</t>
        </is>
      </c>
      <c r="I227">
        <v>1</v>
      </c>
      <c r="J227" t="inlineStr">
        <is>
          <t>FFG</t>
        </is>
      </c>
      <c r="K227" t="inlineStr">
        <is>
          <t>FFG</t>
        </is>
      </c>
    </row>
    <row r="228">
      <c r="A228" t="inlineStr">
        <is>
          <t>nt_ffg_xyl</t>
        </is>
      </c>
      <c r="B228" t="inlineStr">
        <is>
          <t>number taxa - Functional Feeding Group (FFG) - xylophage (XY)</t>
        </is>
      </c>
      <c r="C228" t="inlineStr">
        <is>
          <t>FFG</t>
        </is>
      </c>
      <c r="G228" t="inlineStr">
        <is>
          <t>bugs</t>
        </is>
      </c>
      <c r="H228" t="inlineStr">
        <is>
          <t>bugs_nt_ffg_xyl</t>
        </is>
      </c>
      <c r="I228">
        <v>1</v>
      </c>
      <c r="J228" t="inlineStr">
        <is>
          <t>FFG</t>
        </is>
      </c>
      <c r="K228" t="inlineStr">
        <is>
          <t>FFG</t>
        </is>
      </c>
    </row>
    <row r="229">
      <c r="A229" t="inlineStr">
        <is>
          <t>nt_ffg_pred_scrap_shred</t>
        </is>
      </c>
      <c r="B229" t="inlineStr">
        <is>
          <t>number taxa - Functional Feeding Group (FFG) - predator (PR), scraper (SC), or shredder (SH)</t>
        </is>
      </c>
      <c r="C229" t="inlineStr">
        <is>
          <t>FFG</t>
        </is>
      </c>
      <c r="G229" t="inlineStr">
        <is>
          <t>bugs</t>
        </is>
      </c>
      <c r="H229" t="inlineStr">
        <is>
          <t>bugs_nt_ffg_pred_scrap_shred</t>
        </is>
      </c>
      <c r="I229">
        <v>1</v>
      </c>
      <c r="J229" t="inlineStr">
        <is>
          <t>FFG</t>
        </is>
      </c>
      <c r="K229" t="inlineStr">
        <is>
          <t>nonRMN</t>
        </is>
      </c>
    </row>
    <row r="230">
      <c r="A230" t="inlineStr">
        <is>
          <t>pi_ffg_col</t>
        </is>
      </c>
      <c r="B230" t="inlineStr">
        <is>
          <t>percent (0-100) individuals - Functional Feeding Group (FFG) - collector-gatherer (CG or GC)</t>
        </is>
      </c>
      <c r="C230" t="inlineStr">
        <is>
          <t>FFG</t>
        </is>
      </c>
      <c r="G230" t="inlineStr">
        <is>
          <t>bugs</t>
        </is>
      </c>
      <c r="H230" t="inlineStr">
        <is>
          <t>bugs_pi_ffg_col</t>
        </is>
      </c>
      <c r="I230">
        <v>1</v>
      </c>
      <c r="J230" t="inlineStr">
        <is>
          <t>FFG</t>
        </is>
      </c>
      <c r="K230" t="inlineStr">
        <is>
          <t>FFG</t>
        </is>
      </c>
    </row>
    <row r="231">
      <c r="A231" t="inlineStr">
        <is>
          <t>pi_ffg_filt</t>
        </is>
      </c>
      <c r="B231" t="inlineStr">
        <is>
          <t>percent (0-100) individuals - Functional Feeding Group (FFG) - collector-filterer (CF or FC)</t>
        </is>
      </c>
      <c r="C231" t="inlineStr">
        <is>
          <t>FFG</t>
        </is>
      </c>
      <c r="G231" t="inlineStr">
        <is>
          <t>bugs</t>
        </is>
      </c>
      <c r="H231" t="inlineStr">
        <is>
          <t>bugs_pi_ffg_filt</t>
        </is>
      </c>
      <c r="I231">
        <v>1</v>
      </c>
      <c r="J231" t="inlineStr">
        <is>
          <t>FFG</t>
        </is>
      </c>
      <c r="K231" t="inlineStr">
        <is>
          <t>FFG</t>
        </is>
      </c>
    </row>
    <row r="232">
      <c r="A232" t="inlineStr">
        <is>
          <t>pi_ffg_pred</t>
        </is>
      </c>
      <c r="B232" t="inlineStr">
        <is>
          <t>percent (0-100) individuals - Functional Feeding Group (FFG) - predator (PR)</t>
        </is>
      </c>
      <c r="C232" t="inlineStr">
        <is>
          <t>FFG</t>
        </is>
      </c>
      <c r="G232" t="inlineStr">
        <is>
          <t>bugs</t>
        </is>
      </c>
      <c r="H232" t="inlineStr">
        <is>
          <t>bugs_pi_ffg_pred</t>
        </is>
      </c>
      <c r="I232">
        <v>1</v>
      </c>
      <c r="J232" t="inlineStr">
        <is>
          <t>FFG</t>
        </is>
      </c>
      <c r="K232" t="inlineStr">
        <is>
          <t>FFG</t>
        </is>
      </c>
    </row>
    <row r="233">
      <c r="A233" t="inlineStr">
        <is>
          <t>pi_ffg_scrap</t>
        </is>
      </c>
      <c r="B233" t="inlineStr">
        <is>
          <t>percent (0-100) individuals - Functional Feeding Group (FFG) - scraper (SC)</t>
        </is>
      </c>
      <c r="C233" t="inlineStr">
        <is>
          <t>FFG</t>
        </is>
      </c>
      <c r="G233" t="inlineStr">
        <is>
          <t>bugs</t>
        </is>
      </c>
      <c r="H233" t="inlineStr">
        <is>
          <t>bugs_pi_ffg_scrap</t>
        </is>
      </c>
      <c r="I233">
        <v>1</v>
      </c>
      <c r="J233" t="inlineStr">
        <is>
          <t>FFG</t>
        </is>
      </c>
      <c r="K233" t="inlineStr">
        <is>
          <t>FFG</t>
        </is>
      </c>
    </row>
    <row r="234">
      <c r="A234" t="inlineStr">
        <is>
          <t>pi_ffg_shred</t>
        </is>
      </c>
      <c r="B234" t="inlineStr">
        <is>
          <t>percent (0-100) individuals - Functional Feeding Group (FFG) - shredder (SH)</t>
        </is>
      </c>
      <c r="C234" t="inlineStr">
        <is>
          <t>FFG</t>
        </is>
      </c>
      <c r="G234" t="inlineStr">
        <is>
          <t>bugs</t>
        </is>
      </c>
      <c r="H234" t="inlineStr">
        <is>
          <t>bugs_pi_ffg_shred</t>
        </is>
      </c>
      <c r="I234">
        <v>1</v>
      </c>
      <c r="J234" t="inlineStr">
        <is>
          <t>FFG</t>
        </is>
      </c>
      <c r="K234" t="inlineStr">
        <is>
          <t>FFG</t>
        </is>
      </c>
    </row>
    <row r="235">
      <c r="A235" t="inlineStr">
        <is>
          <t>pi_ffg_mah</t>
        </is>
      </c>
      <c r="B235" t="inlineStr">
        <is>
          <t>percent (0-100) individuals - Functional Feeding Group (FFG) - macrophyte herbivore (MH)</t>
        </is>
      </c>
      <c r="C235" t="inlineStr">
        <is>
          <t>FFG</t>
        </is>
      </c>
      <c r="G235" t="inlineStr">
        <is>
          <t>bugs</t>
        </is>
      </c>
      <c r="H235" t="inlineStr">
        <is>
          <t>bugs_pi_ffg_mah</t>
        </is>
      </c>
      <c r="I235">
        <v>1</v>
      </c>
      <c r="J235" t="inlineStr">
        <is>
          <t>FFG</t>
        </is>
      </c>
      <c r="K235" t="inlineStr">
        <is>
          <t>FFG</t>
        </is>
      </c>
    </row>
    <row r="236">
      <c r="A236" t="inlineStr">
        <is>
          <t>pi_ffg_omn</t>
        </is>
      </c>
      <c r="B236" t="inlineStr">
        <is>
          <t>percent (0-100) individuals - Functional Feeding Group (FFG) - omnivore (OM)</t>
        </is>
      </c>
      <c r="C236" t="inlineStr">
        <is>
          <t>FFG</t>
        </is>
      </c>
      <c r="G236" t="inlineStr">
        <is>
          <t>bugs</t>
        </is>
      </c>
      <c r="H236" t="inlineStr">
        <is>
          <t>bugs_pi_ffg_omn</t>
        </is>
      </c>
      <c r="I236">
        <v>1</v>
      </c>
      <c r="J236" t="inlineStr">
        <is>
          <t>FFG</t>
        </is>
      </c>
      <c r="K236" t="inlineStr">
        <is>
          <t>FFG</t>
        </is>
      </c>
    </row>
    <row r="237">
      <c r="A237" t="inlineStr">
        <is>
          <t>pi_ffg_par</t>
        </is>
      </c>
      <c r="B237" t="inlineStr">
        <is>
          <t>percent (0-100) individuals - Functional Feeding Group (FFG) - parasite (PA)</t>
        </is>
      </c>
      <c r="C237" t="inlineStr">
        <is>
          <t>FFG</t>
        </is>
      </c>
      <c r="G237" t="inlineStr">
        <is>
          <t>bugs</t>
        </is>
      </c>
      <c r="H237" t="inlineStr">
        <is>
          <t>bugs_pi_ffg_par</t>
        </is>
      </c>
      <c r="I237">
        <v>1</v>
      </c>
      <c r="J237" t="inlineStr">
        <is>
          <t>FFG</t>
        </is>
      </c>
      <c r="K237" t="inlineStr">
        <is>
          <t>FFG</t>
        </is>
      </c>
    </row>
    <row r="238">
      <c r="A238" t="inlineStr">
        <is>
          <t>pi_ffg_pih</t>
        </is>
      </c>
      <c r="B238" t="inlineStr">
        <is>
          <t>percent (0-100) individuals - Functional Feeding Group (FFG) - piercer-herbivore (PH)</t>
        </is>
      </c>
      <c r="C238" t="inlineStr">
        <is>
          <t>FFG</t>
        </is>
      </c>
      <c r="G238" t="inlineStr">
        <is>
          <t>bugs</t>
        </is>
      </c>
      <c r="H238" t="inlineStr">
        <is>
          <t>bugs_pi_ffg_pih</t>
        </is>
      </c>
      <c r="I238">
        <v>1</v>
      </c>
      <c r="J238" t="inlineStr">
        <is>
          <t>FFG</t>
        </is>
      </c>
      <c r="K238" t="inlineStr">
        <is>
          <t>FFG</t>
        </is>
      </c>
    </row>
    <row r="239">
      <c r="A239" t="inlineStr">
        <is>
          <t>pi_ffg_xyl</t>
        </is>
      </c>
      <c r="B239" t="inlineStr">
        <is>
          <t>percent (0-100) individuals - Functional Feeding Group (FFG) - xylophage (XY)</t>
        </is>
      </c>
      <c r="C239" t="inlineStr">
        <is>
          <t>FFG</t>
        </is>
      </c>
      <c r="G239" t="inlineStr">
        <is>
          <t>bugs</t>
        </is>
      </c>
      <c r="H239" t="inlineStr">
        <is>
          <t>bugs_pi_ffg_xyl</t>
        </is>
      </c>
      <c r="I239">
        <v>1</v>
      </c>
      <c r="J239" t="inlineStr">
        <is>
          <t>FFG</t>
        </is>
      </c>
      <c r="K239" t="inlineStr">
        <is>
          <t>FFG</t>
        </is>
      </c>
    </row>
    <row r="240">
      <c r="A240" t="inlineStr">
        <is>
          <t>pi_ffg_col_filt</t>
        </is>
      </c>
      <c r="B240" t="inlineStr">
        <is>
          <t>percent (0-100) individuals - Functional Feeding Group (FFG) - collector-gatherer (CG or GC) or collector-filterer (CF or FC)</t>
        </is>
      </c>
      <c r="C240" t="inlineStr">
        <is>
          <t>FFG</t>
        </is>
      </c>
      <c r="G240" t="inlineStr">
        <is>
          <t>bugs</t>
        </is>
      </c>
      <c r="H240" t="inlineStr">
        <is>
          <t>bugs_pi_ffg_col_filt</t>
        </is>
      </c>
      <c r="I240">
        <v>1</v>
      </c>
      <c r="J240" t="inlineStr">
        <is>
          <t>FFG</t>
        </is>
      </c>
      <c r="K240" t="inlineStr">
        <is>
          <t>nonRMN</t>
        </is>
      </c>
    </row>
    <row r="241">
      <c r="A241" t="inlineStr">
        <is>
          <t>pt_ffg_col</t>
        </is>
      </c>
      <c r="B241" t="inlineStr">
        <is>
          <t>percent (0-100) taxa - Functional Feeding Group (FFG) - collector-gatherer (CG or GC)</t>
        </is>
      </c>
      <c r="C241" t="inlineStr">
        <is>
          <t>FFG</t>
        </is>
      </c>
      <c r="G241" t="inlineStr">
        <is>
          <t>bugs</t>
        </is>
      </c>
      <c r="H241" t="inlineStr">
        <is>
          <t>bugs_pt_ffg_col</t>
        </is>
      </c>
      <c r="I241">
        <v>1</v>
      </c>
      <c r="J241" t="inlineStr">
        <is>
          <t>FFG</t>
        </is>
      </c>
      <c r="K241" t="inlineStr">
        <is>
          <t>FFG</t>
        </is>
      </c>
    </row>
    <row r="242">
      <c r="A242" t="inlineStr">
        <is>
          <t>pt_ffg_filt</t>
        </is>
      </c>
      <c r="B242" t="inlineStr">
        <is>
          <t>percent (0-100) taxa - Functional Feeding Group (FFG) - collector-filterer (CF or FC)</t>
        </is>
      </c>
      <c r="C242" t="inlineStr">
        <is>
          <t>FFG</t>
        </is>
      </c>
      <c r="G242" t="inlineStr">
        <is>
          <t>bugs</t>
        </is>
      </c>
      <c r="H242" t="inlineStr">
        <is>
          <t>bugs_pt_ffg_filt</t>
        </is>
      </c>
      <c r="I242">
        <v>1</v>
      </c>
      <c r="J242" t="inlineStr">
        <is>
          <t>FFG</t>
        </is>
      </c>
      <c r="K242" t="inlineStr">
        <is>
          <t>FFG</t>
        </is>
      </c>
    </row>
    <row r="243">
      <c r="A243" t="inlineStr">
        <is>
          <t>pt_ffg_pred</t>
        </is>
      </c>
      <c r="B243" t="inlineStr">
        <is>
          <t>percent (0-100) taxa - Functional Feeding Group (FFG) - predator (PR)</t>
        </is>
      </c>
      <c r="C243" t="inlineStr">
        <is>
          <t>FFG</t>
        </is>
      </c>
      <c r="G243" t="inlineStr">
        <is>
          <t>bugs</t>
        </is>
      </c>
      <c r="H243" t="inlineStr">
        <is>
          <t>bugs_pt_ffg_pred</t>
        </is>
      </c>
      <c r="I243">
        <v>1</v>
      </c>
      <c r="J243" t="inlineStr">
        <is>
          <t>FFG</t>
        </is>
      </c>
      <c r="K243" t="inlineStr">
        <is>
          <t>FFG</t>
        </is>
      </c>
    </row>
    <row r="244">
      <c r="A244" t="inlineStr">
        <is>
          <t>pt_ffg_scrap</t>
        </is>
      </c>
      <c r="B244" t="inlineStr">
        <is>
          <t>percent (0-100) taxa - Functional Feeding Group (FFG) - scraper (SC)</t>
        </is>
      </c>
      <c r="C244" t="inlineStr">
        <is>
          <t>FFG</t>
        </is>
      </c>
      <c r="G244" t="inlineStr">
        <is>
          <t>bugs</t>
        </is>
      </c>
      <c r="H244" t="inlineStr">
        <is>
          <t>bugs_pt_ffg_scrap</t>
        </is>
      </c>
      <c r="I244">
        <v>1</v>
      </c>
      <c r="J244" t="inlineStr">
        <is>
          <t>FFG</t>
        </is>
      </c>
      <c r="K244" t="inlineStr">
        <is>
          <t>FFG</t>
        </is>
      </c>
    </row>
    <row r="245">
      <c r="A245" t="inlineStr">
        <is>
          <t>pt_ffg_shred</t>
        </is>
      </c>
      <c r="B245" t="inlineStr">
        <is>
          <t>percent (0-100) taxa - Functional Feeding Group (FFG) - shredder (SH)</t>
        </is>
      </c>
      <c r="C245" t="inlineStr">
        <is>
          <t>FFG</t>
        </is>
      </c>
      <c r="G245" t="inlineStr">
        <is>
          <t>bugs</t>
        </is>
      </c>
      <c r="H245" t="inlineStr">
        <is>
          <t>bugs_pt_ffg_shred</t>
        </is>
      </c>
      <c r="I245">
        <v>1</v>
      </c>
      <c r="J245" t="inlineStr">
        <is>
          <t>FFG</t>
        </is>
      </c>
      <c r="K245" t="inlineStr">
        <is>
          <t>FFG</t>
        </is>
      </c>
    </row>
    <row r="246">
      <c r="A246" t="inlineStr">
        <is>
          <t>pt_ffg_mah</t>
        </is>
      </c>
      <c r="B246" t="inlineStr">
        <is>
          <t>percent (0-100) taxa - Functional Feeding Group (FFG) - macrophyte herbivore (MH)</t>
        </is>
      </c>
      <c r="C246" t="inlineStr">
        <is>
          <t>FFG</t>
        </is>
      </c>
      <c r="G246" t="inlineStr">
        <is>
          <t>bugs</t>
        </is>
      </c>
      <c r="H246" t="inlineStr">
        <is>
          <t>bugs_pt_ffg_mah</t>
        </is>
      </c>
      <c r="I246">
        <v>1</v>
      </c>
      <c r="J246" t="inlineStr">
        <is>
          <t>FFG</t>
        </is>
      </c>
      <c r="K246" t="inlineStr">
        <is>
          <t>FFG</t>
        </is>
      </c>
    </row>
    <row r="247">
      <c r="A247" t="inlineStr">
        <is>
          <t>pt_ffg_omn</t>
        </is>
      </c>
      <c r="B247" t="inlineStr">
        <is>
          <t>percent (0-100) taxa - Functional Feeding Group (FFG) - omnivore (OM)</t>
        </is>
      </c>
      <c r="C247" t="inlineStr">
        <is>
          <t>FFG</t>
        </is>
      </c>
      <c r="G247" t="inlineStr">
        <is>
          <t>bugs</t>
        </is>
      </c>
      <c r="H247" t="inlineStr">
        <is>
          <t>bugs_pt_ffg_omn</t>
        </is>
      </c>
      <c r="I247">
        <v>1</v>
      </c>
      <c r="J247" t="inlineStr">
        <is>
          <t>FFG</t>
        </is>
      </c>
      <c r="K247" t="inlineStr">
        <is>
          <t>FFG</t>
        </is>
      </c>
    </row>
    <row r="248">
      <c r="A248" t="inlineStr">
        <is>
          <t>pt_ffg_par</t>
        </is>
      </c>
      <c r="B248" t="inlineStr">
        <is>
          <t>percent (0-100) taxa - Functional Feeding Group (FFG) - parasite (PA)</t>
        </is>
      </c>
      <c r="C248" t="inlineStr">
        <is>
          <t>FFG</t>
        </is>
      </c>
      <c r="G248" t="inlineStr">
        <is>
          <t>bugs</t>
        </is>
      </c>
      <c r="H248" t="inlineStr">
        <is>
          <t>bugs_pt_ffg_par</t>
        </is>
      </c>
      <c r="I248">
        <v>1</v>
      </c>
      <c r="J248" t="inlineStr">
        <is>
          <t>FFG</t>
        </is>
      </c>
      <c r="K248" t="inlineStr">
        <is>
          <t>FFG</t>
        </is>
      </c>
    </row>
    <row r="249">
      <c r="A249" t="inlineStr">
        <is>
          <t>pt_ffg_pih</t>
        </is>
      </c>
      <c r="B249" t="inlineStr">
        <is>
          <t>percent (0-100) taxa - Functional Feeding Group (FFG) - piercer-herbivore (PH)</t>
        </is>
      </c>
      <c r="C249" t="inlineStr">
        <is>
          <t>FFG</t>
        </is>
      </c>
      <c r="G249" t="inlineStr">
        <is>
          <t>bugs</t>
        </is>
      </c>
      <c r="H249" t="inlineStr">
        <is>
          <t>bugs_pt_ffg_pih</t>
        </is>
      </c>
      <c r="I249">
        <v>1</v>
      </c>
      <c r="J249" t="inlineStr">
        <is>
          <t>FFG</t>
        </is>
      </c>
      <c r="K249" t="inlineStr">
        <is>
          <t>FFG</t>
        </is>
      </c>
    </row>
    <row r="250">
      <c r="A250" t="inlineStr">
        <is>
          <t>pt_ffg_xyl</t>
        </is>
      </c>
      <c r="B250" t="inlineStr">
        <is>
          <t>percent (0-100) taxa - Functional Feeding Group (FFG) - xylophage (XY)</t>
        </is>
      </c>
      <c r="C250" t="inlineStr">
        <is>
          <t>FFG</t>
        </is>
      </c>
      <c r="G250" t="inlineStr">
        <is>
          <t>bugs</t>
        </is>
      </c>
      <c r="H250" t="inlineStr">
        <is>
          <t>bugs_pt_ffg_xyl</t>
        </is>
      </c>
      <c r="I250">
        <v>1</v>
      </c>
      <c r="J250" t="inlineStr">
        <is>
          <t>FFG</t>
        </is>
      </c>
      <c r="K250" t="inlineStr">
        <is>
          <t>FFG</t>
        </is>
      </c>
    </row>
    <row r="251">
      <c r="A251" t="inlineStr">
        <is>
          <t>nt_habit_burrow</t>
        </is>
      </c>
      <c r="B251" t="inlineStr">
        <is>
          <t>number taxa - Habit - burrowers (BU)</t>
        </is>
      </c>
      <c r="C251" t="inlineStr">
        <is>
          <t>Habit</t>
        </is>
      </c>
      <c r="G251" t="inlineStr">
        <is>
          <t>bugs</t>
        </is>
      </c>
      <c r="H251" t="inlineStr">
        <is>
          <t>bugs_nt_habit_burrow</t>
        </is>
      </c>
      <c r="I251">
        <v>1</v>
      </c>
      <c r="J251" t="inlineStr">
        <is>
          <t>Habit</t>
        </is>
      </c>
      <c r="K251" t="inlineStr">
        <is>
          <t>Habit</t>
        </is>
      </c>
    </row>
    <row r="252">
      <c r="A252" t="inlineStr">
        <is>
          <t>nt_habit_climb</t>
        </is>
      </c>
      <c r="B252" t="inlineStr">
        <is>
          <t>number taxa - Habit - climbers (CB)</t>
        </is>
      </c>
      <c r="C252" t="inlineStr">
        <is>
          <t>Habit</t>
        </is>
      </c>
      <c r="G252" t="inlineStr">
        <is>
          <t>bugs</t>
        </is>
      </c>
      <c r="H252" t="inlineStr">
        <is>
          <t>bugs_nt_habit_climb</t>
        </is>
      </c>
      <c r="I252">
        <v>1</v>
      </c>
      <c r="J252" t="inlineStr">
        <is>
          <t>Habit</t>
        </is>
      </c>
      <c r="K252" t="inlineStr">
        <is>
          <t>Habit</t>
        </is>
      </c>
    </row>
    <row r="253">
      <c r="A253" t="inlineStr">
        <is>
          <t>nt_habit_cling</t>
        </is>
      </c>
      <c r="B253" t="inlineStr">
        <is>
          <t>number taxa - Habit - clingers (CN)</t>
        </is>
      </c>
      <c r="C253" t="inlineStr">
        <is>
          <t>Habit</t>
        </is>
      </c>
      <c r="G253" t="inlineStr">
        <is>
          <t>bugs</t>
        </is>
      </c>
      <c r="H253" t="inlineStr">
        <is>
          <t>bugs_nt_habit_cling</t>
        </is>
      </c>
      <c r="I253">
        <v>1</v>
      </c>
      <c r="J253" t="inlineStr">
        <is>
          <t>Habit</t>
        </is>
      </c>
      <c r="K253" t="inlineStr">
        <is>
          <t>Habit</t>
        </is>
      </c>
    </row>
    <row r="254">
      <c r="A254" t="inlineStr">
        <is>
          <t>nt_habit_sprawl</t>
        </is>
      </c>
      <c r="B254" t="inlineStr">
        <is>
          <t>number taxa - Habit - sprawlers (SP)</t>
        </is>
      </c>
      <c r="C254" t="inlineStr">
        <is>
          <t>Habit</t>
        </is>
      </c>
      <c r="G254" t="inlineStr">
        <is>
          <t>bugs</t>
        </is>
      </c>
      <c r="H254" t="inlineStr">
        <is>
          <t>bugs_nt_habit_sprawl</t>
        </is>
      </c>
      <c r="I254">
        <v>1</v>
      </c>
      <c r="J254" t="inlineStr">
        <is>
          <t>Habit</t>
        </is>
      </c>
      <c r="K254" t="inlineStr">
        <is>
          <t>Habit</t>
        </is>
      </c>
    </row>
    <row r="255">
      <c r="A255" t="inlineStr">
        <is>
          <t>nt_habit_swim</t>
        </is>
      </c>
      <c r="B255" t="inlineStr">
        <is>
          <t>number taxa - Habit - swimmers (SW)</t>
        </is>
      </c>
      <c r="C255" t="inlineStr">
        <is>
          <t>Habit</t>
        </is>
      </c>
      <c r="G255" t="inlineStr">
        <is>
          <t>bugs</t>
        </is>
      </c>
      <c r="H255" t="inlineStr">
        <is>
          <t>bugs_nt_habit_swim</t>
        </is>
      </c>
      <c r="I255">
        <v>1</v>
      </c>
      <c r="J255" t="inlineStr">
        <is>
          <t>Habit</t>
        </is>
      </c>
      <c r="K255" t="inlineStr">
        <is>
          <t>Habit</t>
        </is>
      </c>
    </row>
    <row r="256">
      <c r="A256" t="inlineStr">
        <is>
          <t>pi_habit_burrow</t>
        </is>
      </c>
      <c r="B256" t="inlineStr">
        <is>
          <t>percent (0-100) individuals - Habit - burrowers (BU)</t>
        </is>
      </c>
      <c r="C256" t="inlineStr">
        <is>
          <t>Habit</t>
        </is>
      </c>
      <c r="G256" t="inlineStr">
        <is>
          <t>bugs</t>
        </is>
      </c>
      <c r="H256" t="inlineStr">
        <is>
          <t>bugs_pi_habit_burrow</t>
        </is>
      </c>
      <c r="I256">
        <v>1</v>
      </c>
      <c r="J256" t="inlineStr">
        <is>
          <t>Habit</t>
        </is>
      </c>
      <c r="K256" t="inlineStr">
        <is>
          <t>Habit</t>
        </is>
      </c>
    </row>
    <row r="257">
      <c r="A257" t="inlineStr">
        <is>
          <t>pi_habit_climb</t>
        </is>
      </c>
      <c r="B257" t="inlineStr">
        <is>
          <t>percent (0-100) individuals - Habit - climbers (CB)</t>
        </is>
      </c>
      <c r="C257" t="inlineStr">
        <is>
          <t>Habit</t>
        </is>
      </c>
      <c r="G257" t="inlineStr">
        <is>
          <t>bugs</t>
        </is>
      </c>
      <c r="H257" t="inlineStr">
        <is>
          <t>bugs_pi_habit_climb</t>
        </is>
      </c>
      <c r="I257">
        <v>1</v>
      </c>
      <c r="J257" t="inlineStr">
        <is>
          <t>Habit</t>
        </is>
      </c>
      <c r="K257" t="inlineStr">
        <is>
          <t>Habit</t>
        </is>
      </c>
    </row>
    <row r="258">
      <c r="A258" t="inlineStr">
        <is>
          <t>pi_habit_cling</t>
        </is>
      </c>
      <c r="B258" t="inlineStr">
        <is>
          <t>percent (0-100) individuals - Habit - clingers (CN)</t>
        </is>
      </c>
      <c r="C258" t="inlineStr">
        <is>
          <t>Habit</t>
        </is>
      </c>
      <c r="G258" t="inlineStr">
        <is>
          <t>bugs</t>
        </is>
      </c>
      <c r="H258" t="inlineStr">
        <is>
          <t>bugs_pi_habit_cling</t>
        </is>
      </c>
      <c r="I258">
        <v>1</v>
      </c>
      <c r="J258" t="inlineStr">
        <is>
          <t>Habit</t>
        </is>
      </c>
      <c r="K258" t="inlineStr">
        <is>
          <t>Habit</t>
        </is>
      </c>
    </row>
    <row r="259">
      <c r="A259" t="inlineStr">
        <is>
          <t>pi_habit_cling_PlecoNoCling</t>
        </is>
      </c>
      <c r="B259" t="inlineStr">
        <is>
          <t>percent (0-100) individuals - Habit - clingers (CN) and Order Plecoptera (not clingers)</t>
        </is>
      </c>
      <c r="C259" t="inlineStr">
        <is>
          <t>Habit, Order</t>
        </is>
      </c>
      <c r="G259" t="inlineStr">
        <is>
          <t>bugs</t>
        </is>
      </c>
      <c r="H259" t="inlineStr">
        <is>
          <t>bugs_pi_habit_cling_PlecoNoCling</t>
        </is>
      </c>
      <c r="I259">
        <v>1</v>
      </c>
      <c r="J259" t="inlineStr">
        <is>
          <t>Habit</t>
        </is>
      </c>
      <c r="K259" t="inlineStr">
        <is>
          <t>nonRMN</t>
        </is>
      </c>
    </row>
    <row r="260">
      <c r="A260" t="inlineStr">
        <is>
          <t>pi_habit_sprawl</t>
        </is>
      </c>
      <c r="B260" t="inlineStr">
        <is>
          <t>percent (0-100) individuals - Habit - sprawlers (SP)</t>
        </is>
      </c>
      <c r="C260" t="inlineStr">
        <is>
          <t>Habit</t>
        </is>
      </c>
      <c r="G260" t="inlineStr">
        <is>
          <t>bugs</t>
        </is>
      </c>
      <c r="H260" t="inlineStr">
        <is>
          <t>bugs_pi_habit_sprawl</t>
        </is>
      </c>
      <c r="I260">
        <v>1</v>
      </c>
      <c r="J260" t="inlineStr">
        <is>
          <t>Habit</t>
        </is>
      </c>
      <c r="K260" t="inlineStr">
        <is>
          <t>Habit</t>
        </is>
      </c>
    </row>
    <row r="261">
      <c r="A261" t="inlineStr">
        <is>
          <t>pi_habit_swim</t>
        </is>
      </c>
      <c r="B261" t="inlineStr">
        <is>
          <t>percent (0-100) individuals - Habit - swimmers (SW)</t>
        </is>
      </c>
      <c r="C261" t="inlineStr">
        <is>
          <t>Habit</t>
        </is>
      </c>
      <c r="G261" t="inlineStr">
        <is>
          <t>bugs</t>
        </is>
      </c>
      <c r="H261" t="inlineStr">
        <is>
          <t>bugs_pi_habit_swim</t>
        </is>
      </c>
      <c r="I261">
        <v>1</v>
      </c>
      <c r="J261" t="inlineStr">
        <is>
          <t>Habit</t>
        </is>
      </c>
      <c r="K261" t="inlineStr">
        <is>
          <t>Habit</t>
        </is>
      </c>
    </row>
    <row r="262">
      <c r="A262" t="inlineStr">
        <is>
          <t>pt_habit_burrow</t>
        </is>
      </c>
      <c r="B262" t="inlineStr">
        <is>
          <t>percent (0-100) taxa - Habit - burrowers (BU)</t>
        </is>
      </c>
      <c r="C262" t="inlineStr">
        <is>
          <t>Habit</t>
        </is>
      </c>
      <c r="G262" t="inlineStr">
        <is>
          <t>bugs</t>
        </is>
      </c>
      <c r="H262" t="inlineStr">
        <is>
          <t>bugs_pt_habit_burrow</t>
        </is>
      </c>
      <c r="I262">
        <v>1</v>
      </c>
      <c r="J262" t="inlineStr">
        <is>
          <t>Habit</t>
        </is>
      </c>
      <c r="K262" t="inlineStr">
        <is>
          <t>Habit</t>
        </is>
      </c>
    </row>
    <row r="263">
      <c r="A263" t="inlineStr">
        <is>
          <t>pt_habit_climb</t>
        </is>
      </c>
      <c r="B263" t="inlineStr">
        <is>
          <t>percent (0-100) taxa - Habit - climbers (CB)</t>
        </is>
      </c>
      <c r="C263" t="inlineStr">
        <is>
          <t>Habit</t>
        </is>
      </c>
      <c r="G263" t="inlineStr">
        <is>
          <t>bugs</t>
        </is>
      </c>
      <c r="H263" t="inlineStr">
        <is>
          <t>bugs_pt_habit_climb</t>
        </is>
      </c>
      <c r="I263">
        <v>1</v>
      </c>
      <c r="J263" t="inlineStr">
        <is>
          <t>Habit</t>
        </is>
      </c>
      <c r="K263" t="inlineStr">
        <is>
          <t>Habit</t>
        </is>
      </c>
    </row>
    <row r="264">
      <c r="A264" t="inlineStr">
        <is>
          <t>pt_habit_cling</t>
        </is>
      </c>
      <c r="B264" t="inlineStr">
        <is>
          <t>percent (0-100) taxa - Habit - clingers (CN)</t>
        </is>
      </c>
      <c r="C264" t="inlineStr">
        <is>
          <t>Habit</t>
        </is>
      </c>
      <c r="G264" t="inlineStr">
        <is>
          <t>bugs</t>
        </is>
      </c>
      <c r="H264" t="inlineStr">
        <is>
          <t>bugs_pt_habit_cling</t>
        </is>
      </c>
      <c r="I264">
        <v>1</v>
      </c>
      <c r="J264" t="inlineStr">
        <is>
          <t>Habit</t>
        </is>
      </c>
      <c r="K264" t="inlineStr">
        <is>
          <t>Habit</t>
        </is>
      </c>
    </row>
    <row r="265">
      <c r="A265" t="inlineStr">
        <is>
          <t>pt_habit_sprawl</t>
        </is>
      </c>
      <c r="B265" t="inlineStr">
        <is>
          <t>percent (0-100) taxa - Habit - sprawlers (SP)</t>
        </is>
      </c>
      <c r="C265" t="inlineStr">
        <is>
          <t>Habit</t>
        </is>
      </c>
      <c r="G265" t="inlineStr">
        <is>
          <t>bugs</t>
        </is>
      </c>
      <c r="H265" t="inlineStr">
        <is>
          <t>bugs_pt_habit_sprawl</t>
        </is>
      </c>
      <c r="I265">
        <v>1</v>
      </c>
      <c r="J265" t="inlineStr">
        <is>
          <t>Habit</t>
        </is>
      </c>
      <c r="K265" t="inlineStr">
        <is>
          <t>Habit</t>
        </is>
      </c>
    </row>
    <row r="266">
      <c r="A266" t="inlineStr">
        <is>
          <t>pt_habit_swim</t>
        </is>
      </c>
      <c r="B266" t="inlineStr">
        <is>
          <t>percent (0-100) taxa - Habit - swimmers (SW)</t>
        </is>
      </c>
      <c r="C266" t="inlineStr">
        <is>
          <t>Habit</t>
        </is>
      </c>
      <c r="G266" t="inlineStr">
        <is>
          <t>bugs</t>
        </is>
      </c>
      <c r="H266" t="inlineStr">
        <is>
          <t>bugs_pt_habit_swim</t>
        </is>
      </c>
      <c r="I266">
        <v>1</v>
      </c>
      <c r="J266" t="inlineStr">
        <is>
          <t>Habit</t>
        </is>
      </c>
      <c r="K266" t="inlineStr">
        <is>
          <t>Habit</t>
        </is>
      </c>
    </row>
    <row r="267">
      <c r="A267" t="inlineStr">
        <is>
          <t>nt_volt_multi</t>
        </is>
      </c>
      <c r="B267" t="inlineStr">
        <is>
          <t>number taxa - multivoltine (MULTI)</t>
        </is>
      </c>
      <c r="C267" t="inlineStr">
        <is>
          <t>Life_Cycle</t>
        </is>
      </c>
      <c r="G267" t="inlineStr">
        <is>
          <t>bugs</t>
        </is>
      </c>
      <c r="H267" t="inlineStr">
        <is>
          <t>bugs_nt_volt_multi</t>
        </is>
      </c>
      <c r="I267">
        <v>1</v>
      </c>
      <c r="J267" t="inlineStr">
        <is>
          <t>Life_Cycle</t>
        </is>
      </c>
      <c r="K267" t="inlineStr">
        <is>
          <t>Volt</t>
        </is>
      </c>
    </row>
    <row r="268">
      <c r="A268" t="inlineStr">
        <is>
          <t>nt_volt_semi</t>
        </is>
      </c>
      <c r="B268" t="inlineStr">
        <is>
          <t>number taxa - semivoltine (SEMI)</t>
        </is>
      </c>
      <c r="C268" t="inlineStr">
        <is>
          <t>Life_Cycle</t>
        </is>
      </c>
      <c r="G268" t="inlineStr">
        <is>
          <t>bugs</t>
        </is>
      </c>
      <c r="H268" t="inlineStr">
        <is>
          <t>bugs_nt_volt_semi</t>
        </is>
      </c>
      <c r="I268">
        <v>1</v>
      </c>
      <c r="J268" t="inlineStr">
        <is>
          <t>Life_Cycle</t>
        </is>
      </c>
      <c r="K268" t="inlineStr">
        <is>
          <t>Volt</t>
        </is>
      </c>
    </row>
    <row r="269">
      <c r="A269" t="inlineStr">
        <is>
          <t>nt_volt_uni</t>
        </is>
      </c>
      <c r="B269" t="inlineStr">
        <is>
          <t>number taxa - univoltine (UNI)</t>
        </is>
      </c>
      <c r="C269" t="inlineStr">
        <is>
          <t>Life_Cycle</t>
        </is>
      </c>
      <c r="G269" t="inlineStr">
        <is>
          <t>bugs</t>
        </is>
      </c>
      <c r="H269" t="inlineStr">
        <is>
          <t>bugs_nt_volt_uni</t>
        </is>
      </c>
      <c r="I269">
        <v>1</v>
      </c>
      <c r="J269" t="inlineStr">
        <is>
          <t>Life_Cycle</t>
        </is>
      </c>
      <c r="K269" t="inlineStr">
        <is>
          <t>Volt</t>
        </is>
      </c>
    </row>
    <row r="270">
      <c r="A270" t="inlineStr">
        <is>
          <t>pi_volt_multi</t>
        </is>
      </c>
      <c r="B270" t="inlineStr">
        <is>
          <t>percent (0-100) individuals - multivoltine (MULTI)</t>
        </is>
      </c>
      <c r="C270" t="inlineStr">
        <is>
          <t>Life_Cycle</t>
        </is>
      </c>
      <c r="G270" t="inlineStr">
        <is>
          <t>bugs</t>
        </is>
      </c>
      <c r="H270" t="inlineStr">
        <is>
          <t>bugs_pi_volt_multi</t>
        </is>
      </c>
      <c r="I270">
        <v>1</v>
      </c>
      <c r="J270" t="inlineStr">
        <is>
          <t>Life_Cycle</t>
        </is>
      </c>
      <c r="K270" t="inlineStr">
        <is>
          <t>Volt</t>
        </is>
      </c>
    </row>
    <row r="271">
      <c r="A271" t="inlineStr">
        <is>
          <t>pi_volt_semi</t>
        </is>
      </c>
      <c r="B271" t="inlineStr">
        <is>
          <t>percent (0-100) individuals - semivoltine (SEMI)</t>
        </is>
      </c>
      <c r="C271" t="inlineStr">
        <is>
          <t>Life_Cycle</t>
        </is>
      </c>
      <c r="G271" t="inlineStr">
        <is>
          <t>bugs</t>
        </is>
      </c>
      <c r="H271" t="inlineStr">
        <is>
          <t>bugs_pi_volt_semi</t>
        </is>
      </c>
      <c r="I271">
        <v>1</v>
      </c>
      <c r="J271" t="inlineStr">
        <is>
          <t>Life_Cycle</t>
        </is>
      </c>
      <c r="K271" t="inlineStr">
        <is>
          <t>Volt</t>
        </is>
      </c>
    </row>
    <row r="272">
      <c r="A272" t="inlineStr">
        <is>
          <t>pi_volt_uni</t>
        </is>
      </c>
      <c r="B272" t="inlineStr">
        <is>
          <t>percent (0-100) individuals - univoltine (UNI)</t>
        </is>
      </c>
      <c r="C272" t="inlineStr">
        <is>
          <t>Life_Cycle</t>
        </is>
      </c>
      <c r="G272" t="inlineStr">
        <is>
          <t>bugs</t>
        </is>
      </c>
      <c r="H272" t="inlineStr">
        <is>
          <t>bugs_pi_volt_uni</t>
        </is>
      </c>
      <c r="I272">
        <v>1</v>
      </c>
      <c r="J272" t="inlineStr">
        <is>
          <t>Life_Cycle</t>
        </is>
      </c>
      <c r="K272" t="inlineStr">
        <is>
          <t>Volt</t>
        </is>
      </c>
    </row>
    <row r="273">
      <c r="A273" t="inlineStr">
        <is>
          <t>pt_volt_multi</t>
        </is>
      </c>
      <c r="B273" t="inlineStr">
        <is>
          <t>percent (0-100) taxa - multivoltine (MULTI)</t>
        </is>
      </c>
      <c r="C273" t="inlineStr">
        <is>
          <t>Life_Cycle</t>
        </is>
      </c>
      <c r="G273" t="inlineStr">
        <is>
          <t>bugs</t>
        </is>
      </c>
      <c r="H273" t="inlineStr">
        <is>
          <t>bugs_pt_volt_multi</t>
        </is>
      </c>
      <c r="I273">
        <v>1</v>
      </c>
      <c r="J273" t="inlineStr">
        <is>
          <t>Life_Cycle</t>
        </is>
      </c>
      <c r="K273" t="inlineStr">
        <is>
          <t>Volt</t>
        </is>
      </c>
    </row>
    <row r="274">
      <c r="A274" t="inlineStr">
        <is>
          <t>pt_volt_semi</t>
        </is>
      </c>
      <c r="B274" t="inlineStr">
        <is>
          <t>percent (0-100) taxa - semivoltine (SEMI)</t>
        </is>
      </c>
      <c r="C274" t="inlineStr">
        <is>
          <t>Life_Cycle</t>
        </is>
      </c>
      <c r="G274" t="inlineStr">
        <is>
          <t>bugs</t>
        </is>
      </c>
      <c r="H274" t="inlineStr">
        <is>
          <t>bugs_pt_volt_semi</t>
        </is>
      </c>
      <c r="I274">
        <v>1</v>
      </c>
      <c r="J274" t="inlineStr">
        <is>
          <t>Life_Cycle</t>
        </is>
      </c>
      <c r="K274" t="inlineStr">
        <is>
          <t>Volt</t>
        </is>
      </c>
    </row>
    <row r="275">
      <c r="A275" t="inlineStr">
        <is>
          <t>pt_volt_uni</t>
        </is>
      </c>
      <c r="B275" t="inlineStr">
        <is>
          <t>percent (0-100) taxa - univoltine (UNI)</t>
        </is>
      </c>
      <c r="C275" t="inlineStr">
        <is>
          <t>Life_Cycle</t>
        </is>
      </c>
      <c r="G275" t="inlineStr">
        <is>
          <t>bugs</t>
        </is>
      </c>
      <c r="H275" t="inlineStr">
        <is>
          <t>bugs_pt_volt_uni</t>
        </is>
      </c>
      <c r="I275">
        <v>1</v>
      </c>
      <c r="J275" t="inlineStr">
        <is>
          <t>Life_Cycle</t>
        </is>
      </c>
      <c r="K275" t="inlineStr">
        <is>
          <t>Volt</t>
        </is>
      </c>
    </row>
    <row r="276">
      <c r="A276" t="inlineStr">
        <is>
          <t>pi_dom01</t>
        </is>
      </c>
      <c r="B276" t="inlineStr">
        <is>
          <t>percent (0-100) individuals - most dominant taxon;  max(N_TAXA)</t>
        </is>
      </c>
      <c r="C276" t="inlineStr">
        <is>
          <t>N_TAXA</t>
        </is>
      </c>
      <c r="G276" t="inlineStr">
        <is>
          <t>bugs</t>
        </is>
      </c>
      <c r="H276" t="inlineStr">
        <is>
          <t>bugs_pi_dom01</t>
        </is>
      </c>
      <c r="I276">
        <v>1</v>
      </c>
      <c r="J276" t="inlineStr">
        <is>
          <t>Dominance</t>
        </is>
      </c>
      <c r="K276" t="inlineStr">
        <is>
          <t>Basic</t>
        </is>
      </c>
    </row>
    <row r="277">
      <c r="A277" t="inlineStr">
        <is>
          <t>pi_dom02</t>
        </is>
      </c>
      <c r="B277" t="inlineStr">
        <is>
          <t>percent (0-100) individuals - two most dominant taxa</t>
        </is>
      </c>
      <c r="C277" t="inlineStr">
        <is>
          <t>N_TAXA, TaxaID</t>
        </is>
      </c>
      <c r="G277" t="inlineStr">
        <is>
          <t>bugs</t>
        </is>
      </c>
      <c r="H277" t="inlineStr">
        <is>
          <t>bugs_pi_dom02</t>
        </is>
      </c>
      <c r="I277">
        <v>1</v>
      </c>
      <c r="J277" t="inlineStr">
        <is>
          <t>Dominance</t>
        </is>
      </c>
      <c r="K277" t="inlineStr">
        <is>
          <t>Basic</t>
        </is>
      </c>
    </row>
    <row r="278">
      <c r="A278" t="inlineStr">
        <is>
          <t>pi_dom03</t>
        </is>
      </c>
      <c r="B278" t="inlineStr">
        <is>
          <t>percent (0-100) individuals - three most dominant taxa</t>
        </is>
      </c>
      <c r="C278" t="inlineStr">
        <is>
          <t>N_TAXA, TaxaID</t>
        </is>
      </c>
      <c r="G278" t="inlineStr">
        <is>
          <t>bugs</t>
        </is>
      </c>
      <c r="H278" t="inlineStr">
        <is>
          <t>bugs_pi_dom03</t>
        </is>
      </c>
      <c r="I278">
        <v>1</v>
      </c>
      <c r="J278" t="inlineStr">
        <is>
          <t>Dominance</t>
        </is>
      </c>
      <c r="K278" t="inlineStr">
        <is>
          <t>Basic</t>
        </is>
      </c>
    </row>
    <row r="279">
      <c r="A279" t="inlineStr">
        <is>
          <t>pi_dom04</t>
        </is>
      </c>
      <c r="B279" t="inlineStr">
        <is>
          <t>percent (0-100) individuals - four most dominant taxa</t>
        </is>
      </c>
      <c r="C279" t="inlineStr">
        <is>
          <t>N_TAXA, TaxaID</t>
        </is>
      </c>
      <c r="G279" t="inlineStr">
        <is>
          <t>bugs</t>
        </is>
      </c>
      <c r="H279" t="inlineStr">
        <is>
          <t>bugs_pi_dom04</t>
        </is>
      </c>
      <c r="I279">
        <v>1</v>
      </c>
      <c r="J279" t="inlineStr">
        <is>
          <t>Dominance</t>
        </is>
      </c>
      <c r="K279" t="inlineStr">
        <is>
          <t>nonRMN</t>
        </is>
      </c>
    </row>
    <row r="280">
      <c r="A280" t="inlineStr">
        <is>
          <t>pi_dom05</t>
        </is>
      </c>
      <c r="B280" t="inlineStr">
        <is>
          <t>percent (0-100) individuals - five most dominant taxa</t>
        </is>
      </c>
      <c r="C280" t="inlineStr">
        <is>
          <t>N_TAXA, TaxaID</t>
        </is>
      </c>
      <c r="G280" t="inlineStr">
        <is>
          <t>bugs</t>
        </is>
      </c>
      <c r="H280" t="inlineStr">
        <is>
          <t>bugs_pi_dom05</t>
        </is>
      </c>
      <c r="I280">
        <v>1</v>
      </c>
      <c r="J280" t="inlineStr">
        <is>
          <t>Dominance</t>
        </is>
      </c>
      <c r="K280" t="inlineStr">
        <is>
          <t>nonRMN</t>
        </is>
      </c>
    </row>
    <row r="281">
      <c r="A281" t="inlineStr">
        <is>
          <t>pi_dom06</t>
        </is>
      </c>
      <c r="B281" t="inlineStr">
        <is>
          <t>percent (0-100) individuals - six most dominant taxa</t>
        </is>
      </c>
      <c r="C281" t="inlineStr">
        <is>
          <t>N_TAXA, TaxaID</t>
        </is>
      </c>
      <c r="G281" t="inlineStr">
        <is>
          <t>bugs</t>
        </is>
      </c>
      <c r="H281" t="inlineStr">
        <is>
          <t>bugs_pi_dom06</t>
        </is>
      </c>
      <c r="I281">
        <v>1</v>
      </c>
      <c r="J281" t="inlineStr">
        <is>
          <t>Dominance</t>
        </is>
      </c>
      <c r="K281" t="inlineStr">
        <is>
          <t>nonRMN</t>
        </is>
      </c>
    </row>
    <row r="282">
      <c r="A282" t="inlineStr">
        <is>
          <t>pi_dom07</t>
        </is>
      </c>
      <c r="B282" t="inlineStr">
        <is>
          <t>percent (0-100) individuals - seven most dominant taxa</t>
        </is>
      </c>
      <c r="C282" t="inlineStr">
        <is>
          <t>N_TAXA, TaxaID</t>
        </is>
      </c>
      <c r="G282" t="inlineStr">
        <is>
          <t>bugs</t>
        </is>
      </c>
      <c r="H282" t="inlineStr">
        <is>
          <t>bugs_pi_dom07</t>
        </is>
      </c>
      <c r="I282">
        <v>1</v>
      </c>
      <c r="J282" t="inlineStr">
        <is>
          <t>Dominance</t>
        </is>
      </c>
      <c r="K282" t="inlineStr">
        <is>
          <t>nonRMN</t>
        </is>
      </c>
    </row>
    <row r="283">
      <c r="A283" t="inlineStr">
        <is>
          <t>pi_dom08</t>
        </is>
      </c>
      <c r="B283" t="inlineStr">
        <is>
          <t>percent (0-100) individuals - eight most dominant taxa</t>
        </is>
      </c>
      <c r="C283" t="inlineStr">
        <is>
          <t>N_TAXA, TaxaID</t>
        </is>
      </c>
      <c r="G283" t="inlineStr">
        <is>
          <t>bugs</t>
        </is>
      </c>
      <c r="H283" t="inlineStr">
        <is>
          <t>bugs_pi_dom08</t>
        </is>
      </c>
      <c r="I283">
        <v>1</v>
      </c>
      <c r="J283" t="inlineStr">
        <is>
          <t>Dominance</t>
        </is>
      </c>
      <c r="K283" t="inlineStr">
        <is>
          <t>nonRMN</t>
        </is>
      </c>
    </row>
    <row r="284">
      <c r="A284" t="inlineStr">
        <is>
          <t>pi_dom09</t>
        </is>
      </c>
      <c r="B284" t="inlineStr">
        <is>
          <t>percent (0-100) individuals - nine most dominant taxa</t>
        </is>
      </c>
      <c r="C284" t="inlineStr">
        <is>
          <t>N_TAXA, TaxaID</t>
        </is>
      </c>
      <c r="G284" t="inlineStr">
        <is>
          <t>bugs</t>
        </is>
      </c>
      <c r="H284" t="inlineStr">
        <is>
          <t>bugs_pi_dom09</t>
        </is>
      </c>
      <c r="I284">
        <v>1</v>
      </c>
      <c r="J284" t="inlineStr">
        <is>
          <t>Dominance</t>
        </is>
      </c>
      <c r="K284" t="inlineStr">
        <is>
          <t>nonRMN</t>
        </is>
      </c>
    </row>
    <row r="285">
      <c r="A285" t="inlineStr">
        <is>
          <t>pi_dom10</t>
        </is>
      </c>
      <c r="B285" t="inlineStr">
        <is>
          <t>percent (0-100) individuals - ten most dominant taxa</t>
        </is>
      </c>
      <c r="C285" t="inlineStr">
        <is>
          <t>N_TAXA, TaxaID</t>
        </is>
      </c>
      <c r="G285" t="inlineStr">
        <is>
          <t>bugs</t>
        </is>
      </c>
      <c r="H285" t="inlineStr">
        <is>
          <t>bugs_pi_dom10</t>
        </is>
      </c>
      <c r="I285">
        <v>1</v>
      </c>
      <c r="J285" t="inlineStr">
        <is>
          <t>Dominance</t>
        </is>
      </c>
      <c r="K285" t="inlineStr">
        <is>
          <t>nonRMN</t>
        </is>
      </c>
    </row>
    <row r="286">
      <c r="A286" t="inlineStr">
        <is>
          <t>x_Becks</t>
        </is>
      </c>
      <c r="B286" t="inlineStr">
        <is>
          <t>Becks Biotic Index</t>
        </is>
      </c>
      <c r="C286" t="inlineStr">
        <is>
          <t>N_TAXA, TolVal</t>
        </is>
      </c>
      <c r="G286" t="inlineStr">
        <is>
          <t>bugs</t>
        </is>
      </c>
      <c r="H286" t="inlineStr">
        <is>
          <t>bugs_x_Becks</t>
        </is>
      </c>
      <c r="I286">
        <v>1</v>
      </c>
      <c r="J286" t="inlineStr">
        <is>
          <t>Indices</t>
        </is>
      </c>
      <c r="K286" t="inlineStr">
        <is>
          <t>Tolerance</t>
        </is>
      </c>
    </row>
    <row r="287">
      <c r="A287" t="inlineStr">
        <is>
          <t>x_Becks3</t>
        </is>
      </c>
      <c r="B287" t="inlineStr">
        <is>
          <t>Becks Biotic Index v3</t>
        </is>
      </c>
      <c r="C287" t="inlineStr">
        <is>
          <t>N_TAXA, TolVal</t>
        </is>
      </c>
      <c r="F287" t="inlineStr">
        <is>
          <t>3*TV0 + 2*TV1 + 1*TV2</t>
        </is>
      </c>
      <c r="G287" t="inlineStr">
        <is>
          <t>bugs</t>
        </is>
      </c>
      <c r="H287" t="inlineStr">
        <is>
          <t>bugs_x_Becks3</t>
        </is>
      </c>
      <c r="I287">
        <v>1</v>
      </c>
      <c r="J287" t="inlineStr">
        <is>
          <t>Indices</t>
        </is>
      </c>
      <c r="K287" t="inlineStr">
        <is>
          <t>nonRMN</t>
        </is>
      </c>
    </row>
    <row r="288">
      <c r="A288" t="inlineStr">
        <is>
          <t>x_Becks_tv2</t>
        </is>
      </c>
      <c r="B288" t="inlineStr">
        <is>
          <t>Becks Biotic Index, tv2</t>
        </is>
      </c>
      <c r="C288" t="inlineStr">
        <is>
          <t>N_TAXA, TolVal</t>
        </is>
      </c>
      <c r="F288" t="inlineStr">
        <is>
          <t>Not implemented</t>
        </is>
      </c>
      <c r="G288" t="inlineStr">
        <is>
          <t>bugs</t>
        </is>
      </c>
      <c r="H288" t="inlineStr">
        <is>
          <t>bugs_x_Becks_tv2</t>
        </is>
      </c>
      <c r="I288">
        <v>1</v>
      </c>
      <c r="J288" t="inlineStr">
        <is>
          <t>Indices</t>
        </is>
      </c>
      <c r="K288" t="inlineStr">
        <is>
          <t>nonRMN</t>
        </is>
      </c>
    </row>
    <row r="289">
      <c r="A289" t="inlineStr">
        <is>
          <t>x_HBI</t>
        </is>
      </c>
      <c r="B289" t="inlineStr">
        <is>
          <t>Hilsenhoff Biotic Index (references the TolVal field)</t>
        </is>
      </c>
      <c r="C289" t="inlineStr">
        <is>
          <t>TolVal</t>
        </is>
      </c>
      <c r="G289" t="inlineStr">
        <is>
          <t>bugs</t>
        </is>
      </c>
      <c r="H289" t="inlineStr">
        <is>
          <t>bugs_x_HBI</t>
        </is>
      </c>
      <c r="I289">
        <v>1</v>
      </c>
      <c r="J289" t="inlineStr">
        <is>
          <t>Indices</t>
        </is>
      </c>
      <c r="K289" t="inlineStr">
        <is>
          <t>Tolerance</t>
        </is>
      </c>
    </row>
    <row r="290">
      <c r="A290" t="inlineStr">
        <is>
          <t>x_HBI2</t>
        </is>
      </c>
      <c r="B290" t="inlineStr">
        <is>
          <t>Hilsenhoff Biotic Index 2 (references the TolVal2 field)</t>
        </is>
      </c>
      <c r="C290" t="inlineStr">
        <is>
          <t>TolVal2</t>
        </is>
      </c>
      <c r="F290" t="inlineStr">
        <is>
          <t>Different TolVals, e.g., Family Biotic Index</t>
        </is>
      </c>
      <c r="G290" t="inlineStr">
        <is>
          <t>bugs</t>
        </is>
      </c>
      <c r="H290" t="inlineStr">
        <is>
          <t>bugs_x_HBI2</t>
        </is>
      </c>
      <c r="I290">
        <v>1</v>
      </c>
      <c r="J290" t="inlineStr">
        <is>
          <t>Indices</t>
        </is>
      </c>
      <c r="K290" t="inlineStr">
        <is>
          <t>nonRMN</t>
        </is>
      </c>
    </row>
    <row r="291">
      <c r="A291" t="inlineStr">
        <is>
          <t>x_NCBI</t>
        </is>
      </c>
      <c r="B291" t="inlineStr">
        <is>
          <t>North Carolina Biotic Index (references the TolVal2 field)</t>
        </is>
      </c>
      <c r="C291" t="inlineStr">
        <is>
          <t>TolVal2</t>
        </is>
      </c>
      <c r="F291" t="inlineStr">
        <is>
          <t>North Carolina TolVals</t>
        </is>
      </c>
      <c r="G291" t="inlineStr">
        <is>
          <t>bugs</t>
        </is>
      </c>
      <c r="H291" t="inlineStr">
        <is>
          <t>bugs_x_NCBI</t>
        </is>
      </c>
      <c r="I291">
        <v>1</v>
      </c>
      <c r="J291" t="inlineStr">
        <is>
          <t>Indices</t>
        </is>
      </c>
      <c r="K291" t="inlineStr">
        <is>
          <t>nonRMN</t>
        </is>
      </c>
    </row>
    <row r="292">
      <c r="A292" t="inlineStr">
        <is>
          <t>x_Shan_e</t>
        </is>
      </c>
      <c r="B292" t="inlineStr">
        <is>
          <t>Shannon Wiener Diversity Index (natural log); - x_Shan_Num/log (exp(1))</t>
        </is>
      </c>
      <c r="C292" t="inlineStr">
        <is>
          <t>N_TAXA, TolVal</t>
        </is>
      </c>
      <c r="G292" t="inlineStr">
        <is>
          <t>bugs</t>
        </is>
      </c>
      <c r="H292" t="inlineStr">
        <is>
          <t>bugs_x_Shan_e</t>
        </is>
      </c>
      <c r="I292">
        <v>1</v>
      </c>
      <c r="J292" t="inlineStr">
        <is>
          <t>Indices</t>
        </is>
      </c>
      <c r="K292" t="inlineStr">
        <is>
          <t>Basic</t>
        </is>
      </c>
    </row>
    <row r="293">
      <c r="A293" t="inlineStr">
        <is>
          <t>x_Shan_2</t>
        </is>
      </c>
      <c r="B293" t="inlineStr">
        <is>
          <t>Shannon Wiener Diversity Index (log base 2);  - x_Shan_Num/log(2)</t>
        </is>
      </c>
      <c r="C293" t="inlineStr">
        <is>
          <t>N_TAXA, TolVal</t>
        </is>
      </c>
      <c r="G293" t="inlineStr">
        <is>
          <t>bugs</t>
        </is>
      </c>
      <c r="H293" t="inlineStr">
        <is>
          <t>bugs_x_Shan_2</t>
        </is>
      </c>
      <c r="I293">
        <v>1</v>
      </c>
      <c r="J293" t="inlineStr">
        <is>
          <t>Indices</t>
        </is>
      </c>
      <c r="K293" t="inlineStr">
        <is>
          <t>nonRMN</t>
        </is>
      </c>
    </row>
    <row r="294">
      <c r="A294" t="inlineStr">
        <is>
          <t>x_Shan_10</t>
        </is>
      </c>
      <c r="B294" t="inlineStr">
        <is>
          <t>Shannon Wiener Diversity Index (log base 10);  - x_Shan_Num/log(10)</t>
        </is>
      </c>
      <c r="C294" t="inlineStr">
        <is>
          <t>N_TAXA, TolVal</t>
        </is>
      </c>
      <c r="G294" t="inlineStr">
        <is>
          <t>bugs</t>
        </is>
      </c>
      <c r="H294" t="inlineStr">
        <is>
          <t>bugs_x_Shan_10</t>
        </is>
      </c>
      <c r="I294">
        <v>1</v>
      </c>
      <c r="J294" t="inlineStr">
        <is>
          <t>Indices</t>
        </is>
      </c>
      <c r="K294" t="inlineStr">
        <is>
          <t>nonRMN</t>
        </is>
      </c>
    </row>
    <row r="295">
      <c r="A295" t="inlineStr">
        <is>
          <t>x_D</t>
        </is>
      </c>
      <c r="B295" t="inlineStr">
        <is>
          <t>Simpson's Index; 1-sum((N_TAXA/ni_total)^2, na.rm = TRUE)</t>
        </is>
      </c>
      <c r="C295" t="inlineStr">
        <is>
          <t>N_TAXA</t>
        </is>
      </c>
      <c r="G295" t="inlineStr">
        <is>
          <t>bugs</t>
        </is>
      </c>
      <c r="H295" t="inlineStr">
        <is>
          <t>bugs_x_D</t>
        </is>
      </c>
      <c r="I295">
        <v>1</v>
      </c>
      <c r="J295" t="inlineStr">
        <is>
          <t>Indices</t>
        </is>
      </c>
      <c r="K295" t="inlineStr">
        <is>
          <t>nonRMN</t>
        </is>
      </c>
    </row>
    <row r="296">
      <c r="A296" t="inlineStr">
        <is>
          <t>x_D_G</t>
        </is>
      </c>
      <c r="B296" t="inlineStr">
        <is>
          <t>Gleason's Index; (nt_total) / log(ni_total)</t>
        </is>
      </c>
      <c r="C296" t="inlineStr">
        <is>
          <t>N_TAXA</t>
        </is>
      </c>
      <c r="G296" t="inlineStr">
        <is>
          <t>bugs</t>
        </is>
      </c>
      <c r="H296" t="inlineStr">
        <is>
          <t>bugs_x_D_G</t>
        </is>
      </c>
      <c r="I296">
        <v>1</v>
      </c>
      <c r="J296" t="inlineStr">
        <is>
          <t>Indices</t>
        </is>
      </c>
      <c r="K296" t="inlineStr">
        <is>
          <t>nonRMN</t>
        </is>
      </c>
    </row>
    <row r="297">
      <c r="A297" t="inlineStr">
        <is>
          <t>x_D_Mg</t>
        </is>
      </c>
      <c r="B297" t="inlineStr">
        <is>
          <t>Margalef's Index; (nt_total - 1)/log(ni_total)</t>
        </is>
      </c>
      <c r="C297" t="inlineStr">
        <is>
          <t>N_TAXA</t>
        </is>
      </c>
      <c r="G297" t="inlineStr">
        <is>
          <t>bugs</t>
        </is>
      </c>
      <c r="H297" t="inlineStr">
        <is>
          <t>bugs_x_D_Mg</t>
        </is>
      </c>
      <c r="I297">
        <v>1</v>
      </c>
      <c r="J297" t="inlineStr">
        <is>
          <t>Indices</t>
        </is>
      </c>
      <c r="K297" t="inlineStr">
        <is>
          <t>nonRMN</t>
        </is>
      </c>
    </row>
    <row r="298">
      <c r="A298" t="inlineStr">
        <is>
          <t>x_Evenness</t>
        </is>
      </c>
      <c r="B298" t="inlineStr">
        <is>
          <t>Peilou's Index (Evenness); x_Shan_e/log(nt_total)</t>
        </is>
      </c>
      <c r="C298" t="inlineStr">
        <is>
          <t>N_TAXA, TolVal</t>
        </is>
      </c>
      <c r="G298" t="inlineStr">
        <is>
          <t>bugs</t>
        </is>
      </c>
      <c r="H298" t="inlineStr">
        <is>
          <t>bugs_x_Evenness</t>
        </is>
      </c>
      <c r="I298">
        <v>1</v>
      </c>
      <c r="J298" t="inlineStr">
        <is>
          <t>Indices</t>
        </is>
      </c>
      <c r="K298" t="inlineStr">
        <is>
          <t>Basic</t>
        </is>
      </c>
    </row>
    <row r="299">
      <c r="A299" t="inlineStr">
        <is>
          <t>nt_habitat_brac</t>
        </is>
      </c>
      <c r="B299" t="inlineStr">
        <is>
          <t>number taxa - habitat BRAC</t>
        </is>
      </c>
      <c r="C299" t="inlineStr">
        <is>
          <t>Habitat</t>
        </is>
      </c>
      <c r="G299" t="inlineStr">
        <is>
          <t>bugs</t>
        </is>
      </c>
      <c r="H299" t="inlineStr">
        <is>
          <t>bugs_nt_habitat_brac</t>
        </is>
      </c>
      <c r="I299">
        <v>1</v>
      </c>
      <c r="J299" t="inlineStr">
        <is>
          <t>Habit</t>
        </is>
      </c>
      <c r="K299" t="inlineStr">
        <is>
          <t>nonRMN</t>
        </is>
      </c>
    </row>
    <row r="300">
      <c r="A300" t="inlineStr">
        <is>
          <t>nt_habitat_depo</t>
        </is>
      </c>
      <c r="B300" t="inlineStr">
        <is>
          <t>number taxa - habitat DEPO</t>
        </is>
      </c>
      <c r="C300" t="inlineStr">
        <is>
          <t>Habitat</t>
        </is>
      </c>
      <c r="G300" t="inlineStr">
        <is>
          <t>bugs</t>
        </is>
      </c>
      <c r="H300" t="inlineStr">
        <is>
          <t>bugs_nt_habitat_depo</t>
        </is>
      </c>
      <c r="I300">
        <v>1</v>
      </c>
      <c r="J300" t="inlineStr">
        <is>
          <t>Habit</t>
        </is>
      </c>
      <c r="K300" t="inlineStr">
        <is>
          <t>nonRMN</t>
        </is>
      </c>
    </row>
    <row r="301">
      <c r="A301" t="inlineStr">
        <is>
          <t>nt_habitat_gene</t>
        </is>
      </c>
      <c r="B301" t="inlineStr">
        <is>
          <t>number taxa - habitat GENE</t>
        </is>
      </c>
      <c r="C301" t="inlineStr">
        <is>
          <t>Habitat</t>
        </is>
      </c>
      <c r="G301" t="inlineStr">
        <is>
          <t>bugs</t>
        </is>
      </c>
      <c r="H301" t="inlineStr">
        <is>
          <t>bugs_nt_habitat_gene</t>
        </is>
      </c>
      <c r="I301">
        <v>1</v>
      </c>
      <c r="J301" t="inlineStr">
        <is>
          <t>Habit</t>
        </is>
      </c>
      <c r="K301" t="inlineStr">
        <is>
          <t>nonRMN</t>
        </is>
      </c>
    </row>
    <row r="302">
      <c r="A302" t="inlineStr">
        <is>
          <t>nt_habitat_head</t>
        </is>
      </c>
      <c r="B302" t="inlineStr">
        <is>
          <t>number taxa - habitat HEAD</t>
        </is>
      </c>
      <c r="C302" t="inlineStr">
        <is>
          <t>Habitat</t>
        </is>
      </c>
      <c r="G302" t="inlineStr">
        <is>
          <t>bugs</t>
        </is>
      </c>
      <c r="H302" t="inlineStr">
        <is>
          <t>bugs_nt_habitat_head</t>
        </is>
      </c>
      <c r="I302">
        <v>1</v>
      </c>
      <c r="J302" t="inlineStr">
        <is>
          <t>Habit</t>
        </is>
      </c>
      <c r="K302" t="inlineStr">
        <is>
          <t>nonRMN</t>
        </is>
      </c>
    </row>
    <row r="303">
      <c r="A303" t="inlineStr">
        <is>
          <t>nt_habitat_rheo</t>
        </is>
      </c>
      <c r="B303" t="inlineStr">
        <is>
          <t>number taxa - habitat RHEO</t>
        </is>
      </c>
      <c r="C303" t="inlineStr">
        <is>
          <t>Habitat</t>
        </is>
      </c>
      <c r="G303" t="inlineStr">
        <is>
          <t>bugs</t>
        </is>
      </c>
      <c r="H303" t="inlineStr">
        <is>
          <t>bugs_nt_habitat_rheo</t>
        </is>
      </c>
      <c r="I303">
        <v>1</v>
      </c>
      <c r="J303" t="inlineStr">
        <is>
          <t>Habit</t>
        </is>
      </c>
      <c r="K303" t="inlineStr">
        <is>
          <t>nonRMN</t>
        </is>
      </c>
    </row>
    <row r="304">
      <c r="A304" t="inlineStr">
        <is>
          <t>nt_habitat_rive</t>
        </is>
      </c>
      <c r="B304" t="inlineStr">
        <is>
          <t>number taxa - habitat RIVE</t>
        </is>
      </c>
      <c r="C304" t="inlineStr">
        <is>
          <t>Habitat</t>
        </is>
      </c>
      <c r="G304" t="inlineStr">
        <is>
          <t>bugs</t>
        </is>
      </c>
      <c r="H304" t="inlineStr">
        <is>
          <t>bugs_nt_habitat_rive</t>
        </is>
      </c>
      <c r="I304">
        <v>1</v>
      </c>
      <c r="J304" t="inlineStr">
        <is>
          <t>Habit</t>
        </is>
      </c>
      <c r="K304" t="inlineStr">
        <is>
          <t>nonRMN</t>
        </is>
      </c>
    </row>
    <row r="305">
      <c r="A305" t="inlineStr">
        <is>
          <t>nt_habitat_spec</t>
        </is>
      </c>
      <c r="B305" t="inlineStr">
        <is>
          <t>number taxa - habitat SPEC</t>
        </is>
      </c>
      <c r="C305" t="inlineStr">
        <is>
          <t>Habitat</t>
        </is>
      </c>
      <c r="G305" t="inlineStr">
        <is>
          <t>bugs</t>
        </is>
      </c>
      <c r="H305" t="inlineStr">
        <is>
          <t>bugs_nt_habitat_spec</t>
        </is>
      </c>
      <c r="I305">
        <v>1</v>
      </c>
      <c r="J305" t="inlineStr">
        <is>
          <t>Habit</t>
        </is>
      </c>
      <c r="K305" t="inlineStr">
        <is>
          <t>nonRMN</t>
        </is>
      </c>
    </row>
    <row r="306">
      <c r="A306" t="inlineStr">
        <is>
          <t>nt_habitat_unkn</t>
        </is>
      </c>
      <c r="B306" t="inlineStr">
        <is>
          <t>number taxa - habitat UNKN</t>
        </is>
      </c>
      <c r="C306" t="inlineStr">
        <is>
          <t>Habitat</t>
        </is>
      </c>
      <c r="G306" t="inlineStr">
        <is>
          <t>bugs</t>
        </is>
      </c>
      <c r="H306" t="inlineStr">
        <is>
          <t>bugs_nt_habitat_unkn</t>
        </is>
      </c>
      <c r="I306">
        <v>1</v>
      </c>
      <c r="J306" t="inlineStr">
        <is>
          <t>Habit</t>
        </is>
      </c>
      <c r="K306" t="inlineStr">
        <is>
          <t>nonRMN</t>
        </is>
      </c>
    </row>
    <row r="307">
      <c r="A307" t="inlineStr">
        <is>
          <t>pi_habitat_brac</t>
        </is>
      </c>
      <c r="B307" t="inlineStr">
        <is>
          <t>percent (0-100) individuals - habitat BRAC</t>
        </is>
      </c>
      <c r="C307" t="inlineStr">
        <is>
          <t>Habitat</t>
        </is>
      </c>
      <c r="G307" t="inlineStr">
        <is>
          <t>bugs</t>
        </is>
      </c>
      <c r="H307" t="inlineStr">
        <is>
          <t>bugs_pi_habitat_brac</t>
        </is>
      </c>
      <c r="I307">
        <v>1</v>
      </c>
      <c r="J307" t="inlineStr">
        <is>
          <t>Habit</t>
        </is>
      </c>
      <c r="K307" t="inlineStr">
        <is>
          <t>nonRMN</t>
        </is>
      </c>
    </row>
    <row r="308">
      <c r="A308" t="inlineStr">
        <is>
          <t>pi_habitat_depo</t>
        </is>
      </c>
      <c r="B308" t="inlineStr">
        <is>
          <t>percent (0-100) individuals - habitat DEPO</t>
        </is>
      </c>
      <c r="C308" t="inlineStr">
        <is>
          <t>Habitat</t>
        </is>
      </c>
      <c r="G308" t="inlineStr">
        <is>
          <t>bugs</t>
        </is>
      </c>
      <c r="H308" t="inlineStr">
        <is>
          <t>bugs_pi_habitat_depo</t>
        </is>
      </c>
      <c r="I308">
        <v>1</v>
      </c>
      <c r="J308" t="inlineStr">
        <is>
          <t>Habit</t>
        </is>
      </c>
      <c r="K308" t="inlineStr">
        <is>
          <t>nonRMN</t>
        </is>
      </c>
    </row>
    <row r="309">
      <c r="A309" t="inlineStr">
        <is>
          <t>pi_habitat_gene</t>
        </is>
      </c>
      <c r="B309" t="inlineStr">
        <is>
          <t>percent (0-100) individuals - habitat GENE</t>
        </is>
      </c>
      <c r="C309" t="inlineStr">
        <is>
          <t>Habitat</t>
        </is>
      </c>
      <c r="G309" t="inlineStr">
        <is>
          <t>bugs</t>
        </is>
      </c>
      <c r="H309" t="inlineStr">
        <is>
          <t>bugs_pi_habitat_gene</t>
        </is>
      </c>
      <c r="I309">
        <v>1</v>
      </c>
      <c r="J309" t="inlineStr">
        <is>
          <t>Habit</t>
        </is>
      </c>
      <c r="K309" t="inlineStr">
        <is>
          <t>nonRMN</t>
        </is>
      </c>
    </row>
    <row r="310">
      <c r="A310" t="inlineStr">
        <is>
          <t>pi_habitat_head</t>
        </is>
      </c>
      <c r="B310" t="inlineStr">
        <is>
          <t>percent (0-100) individuals - habitat HEAD</t>
        </is>
      </c>
      <c r="C310" t="inlineStr">
        <is>
          <t>Habitat</t>
        </is>
      </c>
      <c r="G310" t="inlineStr">
        <is>
          <t>bugs</t>
        </is>
      </c>
      <c r="H310" t="inlineStr">
        <is>
          <t>bugs_pi_habitat_head</t>
        </is>
      </c>
      <c r="I310">
        <v>1</v>
      </c>
      <c r="J310" t="inlineStr">
        <is>
          <t>Habit</t>
        </is>
      </c>
      <c r="K310" t="inlineStr">
        <is>
          <t>nonRMN</t>
        </is>
      </c>
    </row>
    <row r="311">
      <c r="A311" t="inlineStr">
        <is>
          <t>pi_habitat_rheo</t>
        </is>
      </c>
      <c r="B311" t="inlineStr">
        <is>
          <t>percent (0-100) individuals - habitat RHEO</t>
        </is>
      </c>
      <c r="C311" t="inlineStr">
        <is>
          <t>Habitat</t>
        </is>
      </c>
      <c r="G311" t="inlineStr">
        <is>
          <t>bugs</t>
        </is>
      </c>
      <c r="H311" t="inlineStr">
        <is>
          <t>bugs_pi_habitat_rheo</t>
        </is>
      </c>
      <c r="I311">
        <v>1</v>
      </c>
      <c r="J311" t="inlineStr">
        <is>
          <t>Habit</t>
        </is>
      </c>
      <c r="K311" t="inlineStr">
        <is>
          <t>nonRMN</t>
        </is>
      </c>
    </row>
    <row r="312">
      <c r="A312" t="inlineStr">
        <is>
          <t>pi_habitat_rive</t>
        </is>
      </c>
      <c r="B312" t="inlineStr">
        <is>
          <t>percent (0-100) individuals - habitat RIVE</t>
        </is>
      </c>
      <c r="C312" t="inlineStr">
        <is>
          <t>Habitat</t>
        </is>
      </c>
      <c r="G312" t="inlineStr">
        <is>
          <t>bugs</t>
        </is>
      </c>
      <c r="H312" t="inlineStr">
        <is>
          <t>bugs_pi_habitat_rive</t>
        </is>
      </c>
      <c r="I312">
        <v>1</v>
      </c>
      <c r="J312" t="inlineStr">
        <is>
          <t>Habit</t>
        </is>
      </c>
      <c r="K312" t="inlineStr">
        <is>
          <t>nonRMN</t>
        </is>
      </c>
    </row>
    <row r="313">
      <c r="A313" t="inlineStr">
        <is>
          <t>pi_habitat_spec</t>
        </is>
      </c>
      <c r="B313" t="inlineStr">
        <is>
          <t>percent (0-100) individuals - habitat SPEC</t>
        </is>
      </c>
      <c r="C313" t="inlineStr">
        <is>
          <t>Habitat</t>
        </is>
      </c>
      <c r="G313" t="inlineStr">
        <is>
          <t>bugs</t>
        </is>
      </c>
      <c r="H313" t="inlineStr">
        <is>
          <t>bugs_pi_habitat_spec</t>
        </is>
      </c>
      <c r="I313">
        <v>1</v>
      </c>
      <c r="J313" t="inlineStr">
        <is>
          <t>Habit</t>
        </is>
      </c>
      <c r="K313" t="inlineStr">
        <is>
          <t>nonRMN</t>
        </is>
      </c>
    </row>
    <row r="314">
      <c r="A314" t="inlineStr">
        <is>
          <t>pi_habitat_unkn</t>
        </is>
      </c>
      <c r="B314" t="inlineStr">
        <is>
          <t>percent (0-100) individuals - habitat UNKN</t>
        </is>
      </c>
      <c r="C314" t="inlineStr">
        <is>
          <t>Habitat</t>
        </is>
      </c>
      <c r="G314" t="inlineStr">
        <is>
          <t>bugs</t>
        </is>
      </c>
      <c r="H314" t="inlineStr">
        <is>
          <t>bugs_pi_habitat_unkn</t>
        </is>
      </c>
      <c r="I314">
        <v>1</v>
      </c>
      <c r="J314" t="inlineStr">
        <is>
          <t>Habit</t>
        </is>
      </c>
      <c r="K314" t="inlineStr">
        <is>
          <t>nonRMN</t>
        </is>
      </c>
    </row>
    <row r="315">
      <c r="A315" t="inlineStr">
        <is>
          <t>pt_habitat_brac</t>
        </is>
      </c>
      <c r="B315" t="inlineStr">
        <is>
          <t>percent (0-100) taxa - habitat BRAC</t>
        </is>
      </c>
      <c r="C315" t="inlineStr">
        <is>
          <t>Habitat</t>
        </is>
      </c>
      <c r="G315" t="inlineStr">
        <is>
          <t>bugs</t>
        </is>
      </c>
      <c r="H315" t="inlineStr">
        <is>
          <t>bugs_pt_habitat_brac</t>
        </is>
      </c>
      <c r="I315">
        <v>1</v>
      </c>
      <c r="J315" t="inlineStr">
        <is>
          <t>Habit</t>
        </is>
      </c>
      <c r="K315" t="inlineStr">
        <is>
          <t>nonRMN</t>
        </is>
      </c>
    </row>
    <row r="316">
      <c r="A316" t="inlineStr">
        <is>
          <t>pt_habitat_depo</t>
        </is>
      </c>
      <c r="B316" t="inlineStr">
        <is>
          <t>percent (0-100) taxa - habitat DEPO</t>
        </is>
      </c>
      <c r="C316" t="inlineStr">
        <is>
          <t>Habitat</t>
        </is>
      </c>
      <c r="G316" t="inlineStr">
        <is>
          <t>bugs</t>
        </is>
      </c>
      <c r="H316" t="inlineStr">
        <is>
          <t>bugs_pt_habitat_depo</t>
        </is>
      </c>
      <c r="I316">
        <v>1</v>
      </c>
      <c r="J316" t="inlineStr">
        <is>
          <t>Habit</t>
        </is>
      </c>
      <c r="K316" t="inlineStr">
        <is>
          <t>nonRMN</t>
        </is>
      </c>
    </row>
    <row r="317">
      <c r="A317" t="inlineStr">
        <is>
          <t>pt_habitat_gene</t>
        </is>
      </c>
      <c r="B317" t="inlineStr">
        <is>
          <t>percent (0-100) taxa - habitat GENE</t>
        </is>
      </c>
      <c r="C317" t="inlineStr">
        <is>
          <t>Habitat</t>
        </is>
      </c>
      <c r="G317" t="inlineStr">
        <is>
          <t>bugs</t>
        </is>
      </c>
      <c r="H317" t="inlineStr">
        <is>
          <t>bugs_pt_habitat_gene</t>
        </is>
      </c>
      <c r="I317">
        <v>1</v>
      </c>
      <c r="J317" t="inlineStr">
        <is>
          <t>Habit</t>
        </is>
      </c>
      <c r="K317" t="inlineStr">
        <is>
          <t>nonRMN</t>
        </is>
      </c>
    </row>
    <row r="318">
      <c r="A318" t="inlineStr">
        <is>
          <t>pt_habitat_head</t>
        </is>
      </c>
      <c r="B318" t="inlineStr">
        <is>
          <t>percent (0-100) taxa - habitat HEAD</t>
        </is>
      </c>
      <c r="C318" t="inlineStr">
        <is>
          <t>Habitat</t>
        </is>
      </c>
      <c r="G318" t="inlineStr">
        <is>
          <t>bugs</t>
        </is>
      </c>
      <c r="H318" t="inlineStr">
        <is>
          <t>bugs_pt_habitat_head</t>
        </is>
      </c>
      <c r="I318">
        <v>1</v>
      </c>
      <c r="J318" t="inlineStr">
        <is>
          <t>Habit</t>
        </is>
      </c>
      <c r="K318" t="inlineStr">
        <is>
          <t>nonRMN</t>
        </is>
      </c>
    </row>
    <row r="319">
      <c r="A319" t="inlineStr">
        <is>
          <t>pt_habitat_rheo</t>
        </is>
      </c>
      <c r="B319" t="inlineStr">
        <is>
          <t>percent (0-100) taxa - habitat RHEO</t>
        </is>
      </c>
      <c r="C319" t="inlineStr">
        <is>
          <t>Habitat</t>
        </is>
      </c>
      <c r="G319" t="inlineStr">
        <is>
          <t>bugs</t>
        </is>
      </c>
      <c r="H319" t="inlineStr">
        <is>
          <t>bugs_pt_habitat_rheo</t>
        </is>
      </c>
      <c r="I319">
        <v>1</v>
      </c>
      <c r="J319" t="inlineStr">
        <is>
          <t>Habit</t>
        </is>
      </c>
      <c r="K319" t="inlineStr">
        <is>
          <t>nonRMN</t>
        </is>
      </c>
    </row>
    <row r="320">
      <c r="A320" t="inlineStr">
        <is>
          <t>pt_habitat_rive</t>
        </is>
      </c>
      <c r="B320" t="inlineStr">
        <is>
          <t>percent (0-100) taxa - habitat RIVE</t>
        </is>
      </c>
      <c r="C320" t="inlineStr">
        <is>
          <t>Habitat</t>
        </is>
      </c>
      <c r="G320" t="inlineStr">
        <is>
          <t>bugs</t>
        </is>
      </c>
      <c r="H320" t="inlineStr">
        <is>
          <t>bugs_pt_habitat_rive</t>
        </is>
      </c>
      <c r="I320">
        <v>1</v>
      </c>
      <c r="J320" t="inlineStr">
        <is>
          <t>Habit</t>
        </is>
      </c>
      <c r="K320" t="inlineStr">
        <is>
          <t>nonRMN</t>
        </is>
      </c>
    </row>
    <row r="321">
      <c r="A321" t="inlineStr">
        <is>
          <t>pt_habitat_spec</t>
        </is>
      </c>
      <c r="B321" t="inlineStr">
        <is>
          <t>percent (0-100) taxa - habitat SPEC</t>
        </is>
      </c>
      <c r="C321" t="inlineStr">
        <is>
          <t>Habitat</t>
        </is>
      </c>
      <c r="G321" t="inlineStr">
        <is>
          <t>bugs</t>
        </is>
      </c>
      <c r="H321" t="inlineStr">
        <is>
          <t>bugs_pt_habitat_spec</t>
        </is>
      </c>
      <c r="I321">
        <v>1</v>
      </c>
      <c r="J321" t="inlineStr">
        <is>
          <t>Habit</t>
        </is>
      </c>
      <c r="K321" t="inlineStr">
        <is>
          <t>nonRMN</t>
        </is>
      </c>
    </row>
    <row r="322">
      <c r="A322" t="inlineStr">
        <is>
          <t>pt_habitat_unkn</t>
        </is>
      </c>
      <c r="B322" t="inlineStr">
        <is>
          <t>percent (0-100) taxa - habitat UNKN</t>
        </is>
      </c>
      <c r="C322" t="inlineStr">
        <is>
          <t>Habitat</t>
        </is>
      </c>
      <c r="G322" t="inlineStr">
        <is>
          <t>bugs</t>
        </is>
      </c>
      <c r="H322" t="inlineStr">
        <is>
          <t>bugs_pt_habitat_unkn</t>
        </is>
      </c>
      <c r="I322">
        <v>1</v>
      </c>
      <c r="J322" t="inlineStr">
        <is>
          <t>Habit</t>
        </is>
      </c>
      <c r="K322" t="inlineStr">
        <is>
          <t>nonRMN</t>
        </is>
      </c>
    </row>
    <row r="323">
      <c r="A323" t="inlineStr">
        <is>
          <t>nt_BCG_att1</t>
        </is>
      </c>
      <c r="B323" t="inlineStr">
        <is>
          <t>number taxa - intolerant BCG Attribute I</t>
        </is>
      </c>
      <c r="C323" t="inlineStr">
        <is>
          <t>BCG_Attr</t>
        </is>
      </c>
      <c r="G323" t="inlineStr">
        <is>
          <t>bugs</t>
        </is>
      </c>
      <c r="H323" t="inlineStr">
        <is>
          <t>bugs_nt_BCG_att1</t>
        </is>
      </c>
      <c r="I323">
        <v>1</v>
      </c>
      <c r="J323" t="inlineStr">
        <is>
          <t>BCG</t>
        </is>
      </c>
      <c r="K323" t="inlineStr">
        <is>
          <t>BCG</t>
        </is>
      </c>
    </row>
    <row r="324">
      <c r="A324" t="inlineStr">
        <is>
          <t>nt_BCG_att1i</t>
        </is>
      </c>
      <c r="B324" t="inlineStr">
        <is>
          <t>number taxa - intolerant BCG Attribute I (Ii)</t>
        </is>
      </c>
      <c r="C324" t="inlineStr">
        <is>
          <t>BCG_Attr</t>
        </is>
      </c>
      <c r="G324" t="inlineStr">
        <is>
          <t>bugs</t>
        </is>
      </c>
      <c r="H324" t="inlineStr">
        <is>
          <t>bugs_nt_BCG_att1i</t>
        </is>
      </c>
      <c r="I324">
        <v>1</v>
      </c>
      <c r="J324" t="inlineStr">
        <is>
          <t>BCG</t>
        </is>
      </c>
      <c r="K324" t="inlineStr">
        <is>
          <t>BCG</t>
        </is>
      </c>
    </row>
    <row r="325">
      <c r="A325" t="inlineStr">
        <is>
          <t>nt_BCG_att1m</t>
        </is>
      </c>
      <c r="B325" t="inlineStr">
        <is>
          <t>number taxa - moderately tolerant BCG Attribute I (Ii)</t>
        </is>
      </c>
      <c r="C325" t="inlineStr">
        <is>
          <t>BCG_Attr</t>
        </is>
      </c>
      <c r="G325" t="inlineStr">
        <is>
          <t>bugs</t>
        </is>
      </c>
      <c r="H325" t="inlineStr">
        <is>
          <t>bugs_nt_BCG_att1m</t>
        </is>
      </c>
      <c r="I325">
        <v>1</v>
      </c>
      <c r="J325" t="inlineStr">
        <is>
          <t>BCG</t>
        </is>
      </c>
      <c r="K325" t="inlineStr">
        <is>
          <t>BCG</t>
        </is>
      </c>
    </row>
    <row r="326">
      <c r="A326" t="inlineStr">
        <is>
          <t>nt_BCG_att12</t>
        </is>
      </c>
      <c r="B326" t="inlineStr">
        <is>
          <t>number taxa - BCG Attribute I + II</t>
        </is>
      </c>
      <c r="C326" t="inlineStr">
        <is>
          <t>BCG_Attr</t>
        </is>
      </c>
      <c r="G326" t="inlineStr">
        <is>
          <t>bugs</t>
        </is>
      </c>
      <c r="H326" t="inlineStr">
        <is>
          <t>bugs_nt_BCG_att12</t>
        </is>
      </c>
      <c r="I326">
        <v>1</v>
      </c>
      <c r="J326" t="inlineStr">
        <is>
          <t>BCG</t>
        </is>
      </c>
      <c r="K326" t="inlineStr">
        <is>
          <t>BCG</t>
        </is>
      </c>
    </row>
    <row r="327">
      <c r="A327" t="inlineStr">
        <is>
          <t>nt_BCG_att1i2</t>
        </is>
      </c>
      <c r="B327" t="inlineStr">
        <is>
          <t>number taxa - BCG Attribute Ii + II</t>
        </is>
      </c>
      <c r="C327" t="inlineStr">
        <is>
          <t>BCG_Attr</t>
        </is>
      </c>
      <c r="D327" t="inlineStr">
        <is>
          <t>yes</t>
        </is>
      </c>
      <c r="G327" t="inlineStr">
        <is>
          <t>bugs</t>
        </is>
      </c>
      <c r="H327" t="inlineStr">
        <is>
          <t>bugs_nt_BCG_att1i2</t>
        </is>
      </c>
      <c r="I327">
        <v>1</v>
      </c>
      <c r="J327" t="inlineStr">
        <is>
          <t>BCG</t>
        </is>
      </c>
      <c r="K327" t="inlineStr">
        <is>
          <t>BCG</t>
        </is>
      </c>
    </row>
    <row r="328">
      <c r="A328" t="inlineStr">
        <is>
          <t>nt_BCG_att123</t>
        </is>
      </c>
      <c r="B328" t="inlineStr">
        <is>
          <t>number taxa - BCG Attribute I + II + III</t>
        </is>
      </c>
      <c r="C328" t="inlineStr">
        <is>
          <t>BCG_Attr</t>
        </is>
      </c>
      <c r="G328" t="inlineStr">
        <is>
          <t>bugs</t>
        </is>
      </c>
      <c r="H328" t="inlineStr">
        <is>
          <t>bugs_nt_BCG_att123</t>
        </is>
      </c>
      <c r="I328">
        <v>1</v>
      </c>
      <c r="J328" t="inlineStr">
        <is>
          <t>BCG</t>
        </is>
      </c>
      <c r="K328" t="inlineStr">
        <is>
          <t>BCG</t>
        </is>
      </c>
    </row>
    <row r="329">
      <c r="A329" t="inlineStr">
        <is>
          <t>nt_BCG_att1i23</t>
        </is>
      </c>
      <c r="B329" t="inlineStr">
        <is>
          <t>number taxa - BCG Attribute Ii + II + III</t>
        </is>
      </c>
      <c r="C329" t="inlineStr">
        <is>
          <t>BCG_Attr</t>
        </is>
      </c>
      <c r="D329" t="inlineStr">
        <is>
          <t>yes</t>
        </is>
      </c>
      <c r="G329" t="inlineStr">
        <is>
          <t>bugs</t>
        </is>
      </c>
      <c r="H329" t="inlineStr">
        <is>
          <t>bugs_nt_BCG_att1i23</t>
        </is>
      </c>
      <c r="I329">
        <v>1</v>
      </c>
      <c r="J329" t="inlineStr">
        <is>
          <t>BCG</t>
        </is>
      </c>
      <c r="K329" t="inlineStr">
        <is>
          <t>BCG</t>
        </is>
      </c>
    </row>
    <row r="330">
      <c r="A330" t="inlineStr">
        <is>
          <t>nt_BCG_att2</t>
        </is>
      </c>
      <c r="B330" t="inlineStr">
        <is>
          <t>number taxa - BCG Attribute II</t>
        </is>
      </c>
      <c r="C330" t="inlineStr">
        <is>
          <t>BCG_Attr</t>
        </is>
      </c>
      <c r="G330" t="inlineStr">
        <is>
          <t>bugs</t>
        </is>
      </c>
      <c r="H330" t="inlineStr">
        <is>
          <t>bugs_nt_BCG_att2</t>
        </is>
      </c>
      <c r="I330">
        <v>1</v>
      </c>
      <c r="J330" t="inlineStr">
        <is>
          <t>BCG</t>
        </is>
      </c>
      <c r="K330" t="inlineStr">
        <is>
          <t>BCG</t>
        </is>
      </c>
    </row>
    <row r="331">
      <c r="A331" t="inlineStr">
        <is>
          <t>nt_BCG_att23</t>
        </is>
      </c>
      <c r="B331" t="inlineStr">
        <is>
          <t>number taxa - BCG Attribute II + III</t>
        </is>
      </c>
      <c r="C331" t="inlineStr">
        <is>
          <t>BCG_Attr</t>
        </is>
      </c>
      <c r="G331" t="inlineStr">
        <is>
          <t>bugs</t>
        </is>
      </c>
      <c r="H331" t="inlineStr">
        <is>
          <t>bugs_nt_BCG_att23</t>
        </is>
      </c>
      <c r="I331">
        <v>1</v>
      </c>
      <c r="J331" t="inlineStr">
        <is>
          <t>BCG</t>
        </is>
      </c>
      <c r="K331" t="inlineStr">
        <is>
          <t>BCG</t>
        </is>
      </c>
    </row>
    <row r="332">
      <c r="A332" t="inlineStr">
        <is>
          <t>nt_BCG_att234</t>
        </is>
      </c>
      <c r="B332" t="inlineStr">
        <is>
          <t>number taxa - BCG Attribute II + III + IV</t>
        </is>
      </c>
      <c r="C332" t="inlineStr">
        <is>
          <t>BCG_Attr</t>
        </is>
      </c>
      <c r="G332" t="inlineStr">
        <is>
          <t>bugs</t>
        </is>
      </c>
      <c r="H332" t="inlineStr">
        <is>
          <t>bugs_nt_BCG_att234</t>
        </is>
      </c>
      <c r="I332">
        <v>1</v>
      </c>
      <c r="J332" t="inlineStr">
        <is>
          <t>BCG</t>
        </is>
      </c>
      <c r="K332" t="inlineStr">
        <is>
          <t>BCG</t>
        </is>
      </c>
    </row>
    <row r="333">
      <c r="A333" t="inlineStr">
        <is>
          <t>nt_BCG_att3</t>
        </is>
      </c>
      <c r="B333" t="inlineStr">
        <is>
          <t>number taxa - BCG Attribute III</t>
        </is>
      </c>
      <c r="C333" t="inlineStr">
        <is>
          <t>BCG_Attr</t>
        </is>
      </c>
      <c r="G333" t="inlineStr">
        <is>
          <t>bugs</t>
        </is>
      </c>
      <c r="H333" t="inlineStr">
        <is>
          <t>bugs_nt_BCG_att3</t>
        </is>
      </c>
      <c r="I333">
        <v>1</v>
      </c>
      <c r="J333" t="inlineStr">
        <is>
          <t>BCG</t>
        </is>
      </c>
      <c r="K333" t="inlineStr">
        <is>
          <t>BCG</t>
        </is>
      </c>
    </row>
    <row r="334">
      <c r="A334" t="inlineStr">
        <is>
          <t>nt_BCG_att4</t>
        </is>
      </c>
      <c r="B334" t="inlineStr">
        <is>
          <t>number taxa - BCG Attribute IV</t>
        </is>
      </c>
      <c r="C334" t="inlineStr">
        <is>
          <t>BCG_Attr</t>
        </is>
      </c>
      <c r="G334" t="inlineStr">
        <is>
          <t>bugs</t>
        </is>
      </c>
      <c r="H334" t="inlineStr">
        <is>
          <t>bugs_nt_BCG_att4</t>
        </is>
      </c>
      <c r="I334">
        <v>1</v>
      </c>
      <c r="J334" t="inlineStr">
        <is>
          <t>BCG</t>
        </is>
      </c>
      <c r="K334" t="inlineStr">
        <is>
          <t>BCG</t>
        </is>
      </c>
    </row>
    <row r="335">
      <c r="A335" t="inlineStr">
        <is>
          <t>nt_BCG_att45</t>
        </is>
      </c>
      <c r="B335" t="inlineStr">
        <is>
          <t>number taxa - BCG Attribute IV + V</t>
        </is>
      </c>
      <c r="C335" t="inlineStr">
        <is>
          <t>BCG_Attr</t>
        </is>
      </c>
      <c r="G335" t="inlineStr">
        <is>
          <t>bugs</t>
        </is>
      </c>
      <c r="H335" t="inlineStr">
        <is>
          <t>bugs_nt_BCG_att45</t>
        </is>
      </c>
      <c r="I335">
        <v>1</v>
      </c>
      <c r="J335" t="inlineStr">
        <is>
          <t>BCG</t>
        </is>
      </c>
      <c r="K335" t="inlineStr">
        <is>
          <t>BCG</t>
        </is>
      </c>
    </row>
    <row r="336">
      <c r="A336" t="inlineStr">
        <is>
          <t>nt_BCG_att456</t>
        </is>
      </c>
      <c r="B336" t="inlineStr">
        <is>
          <t>number taxa - BCG Attribute IV + V + VI</t>
        </is>
      </c>
      <c r="C336" t="inlineStr">
        <is>
          <t>BCG_Attr</t>
        </is>
      </c>
      <c r="G336" t="inlineStr">
        <is>
          <t>bugs</t>
        </is>
      </c>
      <c r="H336" t="inlineStr">
        <is>
          <t>bugs_nt_BCG_att456</t>
        </is>
      </c>
      <c r="I336">
        <v>1</v>
      </c>
      <c r="J336" t="inlineStr">
        <is>
          <t>BCG</t>
        </is>
      </c>
      <c r="K336" t="inlineStr">
        <is>
          <t>nonRMN</t>
        </is>
      </c>
    </row>
    <row r="337">
      <c r="A337" t="inlineStr">
        <is>
          <t>nt_BCG_att5</t>
        </is>
      </c>
      <c r="B337" t="inlineStr">
        <is>
          <t>number taxa - BCG Attribute V</t>
        </is>
      </c>
      <c r="C337" t="inlineStr">
        <is>
          <t>BCG_Attr</t>
        </is>
      </c>
      <c r="G337" t="inlineStr">
        <is>
          <t>bugs</t>
        </is>
      </c>
      <c r="H337" t="inlineStr">
        <is>
          <t>bugs_nt_BCG_att5</t>
        </is>
      </c>
      <c r="I337">
        <v>1</v>
      </c>
      <c r="J337" t="inlineStr">
        <is>
          <t>BCG</t>
        </is>
      </c>
      <c r="K337" t="inlineStr">
        <is>
          <t>BCG</t>
        </is>
      </c>
    </row>
    <row r="338">
      <c r="A338" t="inlineStr">
        <is>
          <t>nt_BCG_att56</t>
        </is>
      </c>
      <c r="B338" t="inlineStr">
        <is>
          <t>number taxa - BCG Attribute V + VI</t>
        </is>
      </c>
      <c r="C338" t="inlineStr">
        <is>
          <t>BCG_Attr</t>
        </is>
      </c>
      <c r="G338" t="inlineStr">
        <is>
          <t>bugs</t>
        </is>
      </c>
      <c r="H338" t="inlineStr">
        <is>
          <t>bugs_nt_BCG_att56</t>
        </is>
      </c>
      <c r="I338">
        <v>1</v>
      </c>
      <c r="J338" t="inlineStr">
        <is>
          <t>BCG</t>
        </is>
      </c>
      <c r="K338" t="inlineStr">
        <is>
          <t>BCG</t>
        </is>
      </c>
    </row>
    <row r="339">
      <c r="A339" t="inlineStr">
        <is>
          <t>nt_BCG_att6</t>
        </is>
      </c>
      <c r="B339" t="inlineStr">
        <is>
          <t>number taxa - BCG Attribute VI</t>
        </is>
      </c>
      <c r="C339" t="inlineStr">
        <is>
          <t>BCG_Attr</t>
        </is>
      </c>
      <c r="G339" t="inlineStr">
        <is>
          <t>bugs</t>
        </is>
      </c>
      <c r="H339" t="inlineStr">
        <is>
          <t>bugs_nt_BCG_att6</t>
        </is>
      </c>
      <c r="I339">
        <v>1</v>
      </c>
      <c r="J339" t="inlineStr">
        <is>
          <t>BCG</t>
        </is>
      </c>
      <c r="K339" t="inlineStr">
        <is>
          <t>BCG</t>
        </is>
      </c>
    </row>
    <row r="340">
      <c r="A340" t="inlineStr">
        <is>
          <t>nt_BCG_attNA</t>
        </is>
      </c>
      <c r="B340" t="inlineStr">
        <is>
          <t>number taxa - BCG Attribute NA</t>
        </is>
      </c>
      <c r="C340" t="inlineStr">
        <is>
          <t>BCG_Attr</t>
        </is>
      </c>
      <c r="G340" t="inlineStr">
        <is>
          <t>bugs</t>
        </is>
      </c>
      <c r="H340" t="inlineStr">
        <is>
          <t>bugs_nt_BCG_attNA</t>
        </is>
      </c>
      <c r="I340">
        <v>1</v>
      </c>
      <c r="J340" t="inlineStr">
        <is>
          <t>BCG</t>
        </is>
      </c>
      <c r="K340" t="inlineStr">
        <is>
          <t>BCG</t>
        </is>
      </c>
    </row>
    <row r="341">
      <c r="A341" t="inlineStr">
        <is>
          <t>nt_Ephem_BCG_att1i2</t>
        </is>
      </c>
      <c r="B341" t="inlineStr">
        <is>
          <t>number taxa - Ephemeroptera BCG Attribute Ii + II</t>
        </is>
      </c>
      <c r="C341" t="inlineStr">
        <is>
          <t>BCG_Attr, Order</t>
        </is>
      </c>
      <c r="G341" t="inlineStr">
        <is>
          <t>bugs</t>
        </is>
      </c>
      <c r="H341" t="inlineStr">
        <is>
          <t>bugs_nt_Ephem_BCG_att1i2</t>
        </is>
      </c>
      <c r="I341">
        <v>1</v>
      </c>
      <c r="J341" t="inlineStr">
        <is>
          <t>BCG</t>
        </is>
      </c>
      <c r="K341" t="inlineStr">
        <is>
          <t>nonRMN</t>
        </is>
      </c>
    </row>
    <row r="342">
      <c r="A342" t="inlineStr">
        <is>
          <t>nt_EPT_BCG_att123</t>
        </is>
      </c>
      <c r="B342" t="inlineStr">
        <is>
          <t>number taxa - EPT BCG Attribute I + II + III</t>
        </is>
      </c>
      <c r="C342" t="inlineStr">
        <is>
          <t>BCG_Attr, Order</t>
        </is>
      </c>
      <c r="G342" t="inlineStr">
        <is>
          <t>bugs</t>
        </is>
      </c>
      <c r="H342" t="inlineStr">
        <is>
          <t>bugs_nt_EPT_BCG_att123</t>
        </is>
      </c>
      <c r="I342">
        <v>1</v>
      </c>
      <c r="J342" t="inlineStr">
        <is>
          <t>BCG</t>
        </is>
      </c>
      <c r="K342" t="inlineStr">
        <is>
          <t>BCG</t>
        </is>
      </c>
    </row>
    <row r="343">
      <c r="A343" t="inlineStr">
        <is>
          <t>nt_EPT_BCG_att1i23</t>
        </is>
      </c>
      <c r="B343" t="inlineStr">
        <is>
          <t>number taxa - EPT BCG Attribute Ii + II + III</t>
        </is>
      </c>
      <c r="C343" t="inlineStr">
        <is>
          <t>BCG_Attr, Order</t>
        </is>
      </c>
      <c r="D343" t="inlineStr">
        <is>
          <t>yes</t>
        </is>
      </c>
      <c r="G343" t="inlineStr">
        <is>
          <t>bugs</t>
        </is>
      </c>
      <c r="H343" t="inlineStr">
        <is>
          <t>bugs_nt_EPT_BCG_att1i23</t>
        </is>
      </c>
      <c r="I343">
        <v>1</v>
      </c>
      <c r="J343" t="inlineStr">
        <is>
          <t>BCG</t>
        </is>
      </c>
      <c r="K343" t="inlineStr">
        <is>
          <t>BCG</t>
        </is>
      </c>
    </row>
    <row r="344">
      <c r="A344" t="inlineStr">
        <is>
          <t>nt_Trich_BCG_att1i2</t>
        </is>
      </c>
      <c r="B344" t="inlineStr">
        <is>
          <t>number taxa - Trichoptera BCG Attribute Ii + II</t>
        </is>
      </c>
      <c r="C344" t="inlineStr">
        <is>
          <t>BCG_Attr, Order</t>
        </is>
      </c>
      <c r="G344" t="inlineStr">
        <is>
          <t>bugs</t>
        </is>
      </c>
      <c r="H344" t="inlineStr">
        <is>
          <t>bugs_nt_Trich_BCG_att1i2</t>
        </is>
      </c>
      <c r="I344">
        <v>1</v>
      </c>
      <c r="J344" t="inlineStr">
        <is>
          <t>BCG</t>
        </is>
      </c>
      <c r="K344" t="inlineStr">
        <is>
          <t>nonRMN</t>
        </is>
      </c>
    </row>
    <row r="345">
      <c r="A345" t="inlineStr">
        <is>
          <t>nt_Pleco_BCG_att1i2</t>
        </is>
      </c>
      <c r="B345" t="inlineStr">
        <is>
          <t>number taxa - Plecoptera BCG Attribute Ii + II</t>
        </is>
      </c>
      <c r="C345" t="inlineStr">
        <is>
          <t>BCG_Attr, Order</t>
        </is>
      </c>
      <c r="G345" t="inlineStr">
        <is>
          <t>bugs</t>
        </is>
      </c>
      <c r="H345" t="inlineStr">
        <is>
          <t>bugs_nt_Pleco_BCG_att1i2</t>
        </is>
      </c>
      <c r="I345">
        <v>1</v>
      </c>
      <c r="J345" t="inlineStr">
        <is>
          <t>BCG</t>
        </is>
      </c>
      <c r="K345" t="inlineStr">
        <is>
          <t>nonRMN</t>
        </is>
      </c>
    </row>
    <row r="346">
      <c r="A346" t="inlineStr">
        <is>
          <t>pi_BCG_att1</t>
        </is>
      </c>
      <c r="B346" t="inlineStr">
        <is>
          <t>percent (0-100) individuals - intolerant BCG Attribute I</t>
        </is>
      </c>
      <c r="C346" t="inlineStr">
        <is>
          <t>BCG_Attr</t>
        </is>
      </c>
      <c r="G346" t="inlineStr">
        <is>
          <t>bugs</t>
        </is>
      </c>
      <c r="H346" t="inlineStr">
        <is>
          <t>bugs_pi_BCG_att1</t>
        </is>
      </c>
      <c r="I346">
        <v>1</v>
      </c>
      <c r="J346" t="inlineStr">
        <is>
          <t>BCG</t>
        </is>
      </c>
      <c r="K346" t="inlineStr">
        <is>
          <t>BCG</t>
        </is>
      </c>
    </row>
    <row r="347">
      <c r="A347" t="inlineStr">
        <is>
          <t>pi_BCG_att1i</t>
        </is>
      </c>
      <c r="B347" t="inlineStr">
        <is>
          <t>percent (0-100) individuals - intolerant BCG Attribute I (Ii)</t>
        </is>
      </c>
      <c r="C347" t="inlineStr">
        <is>
          <t>BCG_Attr</t>
        </is>
      </c>
      <c r="G347" t="inlineStr">
        <is>
          <t>bugs</t>
        </is>
      </c>
      <c r="H347" t="inlineStr">
        <is>
          <t>bugs_pi_BCG_att1i</t>
        </is>
      </c>
      <c r="I347">
        <v>1</v>
      </c>
      <c r="J347" t="inlineStr">
        <is>
          <t>BCG</t>
        </is>
      </c>
      <c r="K347" t="inlineStr">
        <is>
          <t>BCG</t>
        </is>
      </c>
    </row>
    <row r="348">
      <c r="A348" t="inlineStr">
        <is>
          <t>pi_BCG_att1m</t>
        </is>
      </c>
      <c r="B348" t="inlineStr">
        <is>
          <t>percent (0-100) individuals - moderately tolerant BCG Attribute I (Ii)</t>
        </is>
      </c>
      <c r="C348" t="inlineStr">
        <is>
          <t>BCG_Attr</t>
        </is>
      </c>
      <c r="G348" t="inlineStr">
        <is>
          <t>bugs</t>
        </is>
      </c>
      <c r="H348" t="inlineStr">
        <is>
          <t>bugs_pi_BCG_att1m</t>
        </is>
      </c>
      <c r="I348">
        <v>1</v>
      </c>
      <c r="J348" t="inlineStr">
        <is>
          <t>BCG</t>
        </is>
      </c>
      <c r="K348" t="inlineStr">
        <is>
          <t>BCG</t>
        </is>
      </c>
    </row>
    <row r="349">
      <c r="A349" t="inlineStr">
        <is>
          <t>pi_BCG_att12</t>
        </is>
      </c>
      <c r="B349" t="inlineStr">
        <is>
          <t>percent (0-100) individuals - BCG Attribute I + II</t>
        </is>
      </c>
      <c r="C349" t="inlineStr">
        <is>
          <t>BCG_Attr</t>
        </is>
      </c>
      <c r="G349" t="inlineStr">
        <is>
          <t>bugs</t>
        </is>
      </c>
      <c r="H349" t="inlineStr">
        <is>
          <t>bugs_pi_BCG_att12</t>
        </is>
      </c>
      <c r="I349">
        <v>1</v>
      </c>
      <c r="J349" t="inlineStr">
        <is>
          <t>BCG</t>
        </is>
      </c>
      <c r="K349" t="inlineStr">
        <is>
          <t>BCG</t>
        </is>
      </c>
    </row>
    <row r="350">
      <c r="A350" t="inlineStr">
        <is>
          <t>pi_BCG_att1i2</t>
        </is>
      </c>
      <c r="B350" t="inlineStr">
        <is>
          <t>percent (0-100) individuals - BCG Attribute Ii + II</t>
        </is>
      </c>
      <c r="C350" t="inlineStr">
        <is>
          <t>BCG_Attr</t>
        </is>
      </c>
      <c r="G350" t="inlineStr">
        <is>
          <t>bugs</t>
        </is>
      </c>
      <c r="H350" t="inlineStr">
        <is>
          <t>bugs_pi_BCG_att1i2</t>
        </is>
      </c>
      <c r="I350">
        <v>1</v>
      </c>
      <c r="J350" t="inlineStr">
        <is>
          <t>BCG</t>
        </is>
      </c>
      <c r="K350" t="inlineStr">
        <is>
          <t>BCG</t>
        </is>
      </c>
    </row>
    <row r="351">
      <c r="A351" t="inlineStr">
        <is>
          <t>pi_BCG_att123</t>
        </is>
      </c>
      <c r="B351" t="inlineStr">
        <is>
          <t>percent (0-100) individuals - BCG Attribute I + II + III</t>
        </is>
      </c>
      <c r="C351" t="inlineStr">
        <is>
          <t>BCG_Attr</t>
        </is>
      </c>
      <c r="G351" t="inlineStr">
        <is>
          <t>bugs</t>
        </is>
      </c>
      <c r="H351" t="inlineStr">
        <is>
          <t>bugs_pi_BCG_att123</t>
        </is>
      </c>
      <c r="I351">
        <v>1</v>
      </c>
      <c r="J351" t="inlineStr">
        <is>
          <t>BCG</t>
        </is>
      </c>
      <c r="K351" t="inlineStr">
        <is>
          <t>BCG</t>
        </is>
      </c>
    </row>
    <row r="352">
      <c r="A352" t="inlineStr">
        <is>
          <t>pi_BCG_att1i23</t>
        </is>
      </c>
      <c r="B352" t="inlineStr">
        <is>
          <t>percent (0-100) individuals - BCG Attribute Ii + II + III</t>
        </is>
      </c>
      <c r="C352" t="inlineStr">
        <is>
          <t>BCG_Attr</t>
        </is>
      </c>
      <c r="D352" t="inlineStr">
        <is>
          <t>yes</t>
        </is>
      </c>
      <c r="G352" t="inlineStr">
        <is>
          <t>bugs</t>
        </is>
      </c>
      <c r="H352" t="inlineStr">
        <is>
          <t>bugs_pi_BCG_att1i23</t>
        </is>
      </c>
      <c r="I352">
        <v>1</v>
      </c>
      <c r="J352" t="inlineStr">
        <is>
          <t>BCG</t>
        </is>
      </c>
      <c r="K352" t="inlineStr">
        <is>
          <t>BCG</t>
        </is>
      </c>
    </row>
    <row r="353">
      <c r="A353" t="inlineStr">
        <is>
          <t>pi_BCG_att2</t>
        </is>
      </c>
      <c r="B353" t="inlineStr">
        <is>
          <t>percent (0-100) individuals - BCG Attribute II</t>
        </is>
      </c>
      <c r="C353" t="inlineStr">
        <is>
          <t>BCG_Attr</t>
        </is>
      </c>
      <c r="G353" t="inlineStr">
        <is>
          <t>bugs</t>
        </is>
      </c>
      <c r="H353" t="inlineStr">
        <is>
          <t>bugs_pi_BCG_att2</t>
        </is>
      </c>
      <c r="I353">
        <v>1</v>
      </c>
      <c r="J353" t="inlineStr">
        <is>
          <t>BCG</t>
        </is>
      </c>
      <c r="K353" t="inlineStr">
        <is>
          <t>BCG</t>
        </is>
      </c>
    </row>
    <row r="354">
      <c r="A354" t="inlineStr">
        <is>
          <t>pi_BCG_att23</t>
        </is>
      </c>
      <c r="B354" t="inlineStr">
        <is>
          <t>percent (0-100) individuals - BCG Attribute II + III</t>
        </is>
      </c>
      <c r="C354" t="inlineStr">
        <is>
          <t>BCG_Attr</t>
        </is>
      </c>
      <c r="G354" t="inlineStr">
        <is>
          <t>bugs</t>
        </is>
      </c>
      <c r="H354" t="inlineStr">
        <is>
          <t>bugs_pi_BCG_att23</t>
        </is>
      </c>
      <c r="I354">
        <v>1</v>
      </c>
      <c r="J354" t="inlineStr">
        <is>
          <t>BCG</t>
        </is>
      </c>
      <c r="K354" t="inlineStr">
        <is>
          <t>BCG</t>
        </is>
      </c>
    </row>
    <row r="355">
      <c r="A355" t="inlineStr">
        <is>
          <t>pi_BCG_att234</t>
        </is>
      </c>
      <c r="B355" t="inlineStr">
        <is>
          <t>percent (0-100) individuals - BCG Attribute II + III + IV</t>
        </is>
      </c>
      <c r="C355" t="inlineStr">
        <is>
          <t>BCG_Attr</t>
        </is>
      </c>
      <c r="G355" t="inlineStr">
        <is>
          <t>bugs</t>
        </is>
      </c>
      <c r="H355" t="inlineStr">
        <is>
          <t>bugs_pi_BCG_att234</t>
        </is>
      </c>
      <c r="I355">
        <v>1</v>
      </c>
      <c r="J355" t="inlineStr">
        <is>
          <t>BCG</t>
        </is>
      </c>
      <c r="K355" t="inlineStr">
        <is>
          <t>BCG</t>
        </is>
      </c>
    </row>
    <row r="356">
      <c r="A356" t="inlineStr">
        <is>
          <t>pi_BCG_att3</t>
        </is>
      </c>
      <c r="B356" t="inlineStr">
        <is>
          <t>percent (0-100) individuals - BCG Attribute III</t>
        </is>
      </c>
      <c r="C356" t="inlineStr">
        <is>
          <t>BCG_Attr</t>
        </is>
      </c>
      <c r="G356" t="inlineStr">
        <is>
          <t>bugs</t>
        </is>
      </c>
      <c r="H356" t="inlineStr">
        <is>
          <t>bugs_pi_BCG_att3</t>
        </is>
      </c>
      <c r="I356">
        <v>1</v>
      </c>
      <c r="J356" t="inlineStr">
        <is>
          <t>BCG</t>
        </is>
      </c>
      <c r="K356" t="inlineStr">
        <is>
          <t>BCG</t>
        </is>
      </c>
    </row>
    <row r="357">
      <c r="A357" t="inlineStr">
        <is>
          <t>pi_BCG_att4</t>
        </is>
      </c>
      <c r="B357" t="inlineStr">
        <is>
          <t>percent (0-100) individuals - BCG Attribute IV</t>
        </is>
      </c>
      <c r="C357" t="inlineStr">
        <is>
          <t>BCG_Attr</t>
        </is>
      </c>
      <c r="G357" t="inlineStr">
        <is>
          <t>bugs</t>
        </is>
      </c>
      <c r="H357" t="inlineStr">
        <is>
          <t>bugs_pi_BCG_att4</t>
        </is>
      </c>
      <c r="I357">
        <v>1</v>
      </c>
      <c r="J357" t="inlineStr">
        <is>
          <t>BCG</t>
        </is>
      </c>
      <c r="K357" t="inlineStr">
        <is>
          <t>BCG</t>
        </is>
      </c>
    </row>
    <row r="358">
      <c r="A358" t="inlineStr">
        <is>
          <t>pi_BCG_att45</t>
        </is>
      </c>
      <c r="B358" t="inlineStr">
        <is>
          <t>percent (0-100) individuals - BCG Attribute IV + V</t>
        </is>
      </c>
      <c r="C358" t="inlineStr">
        <is>
          <t>BCG_Attr</t>
        </is>
      </c>
      <c r="G358" t="inlineStr">
        <is>
          <t>bugs</t>
        </is>
      </c>
      <c r="H358" t="inlineStr">
        <is>
          <t>bugs_pi_BCG_att45</t>
        </is>
      </c>
      <c r="I358">
        <v>1</v>
      </c>
      <c r="J358" t="inlineStr">
        <is>
          <t>BCG</t>
        </is>
      </c>
      <c r="K358" t="inlineStr">
        <is>
          <t>BCG</t>
        </is>
      </c>
    </row>
    <row r="359">
      <c r="A359" t="inlineStr">
        <is>
          <t>pi_BCG_att456</t>
        </is>
      </c>
      <c r="B359" t="inlineStr">
        <is>
          <t>percent (0-100) individuals - BCG Attribute IV + V + VI</t>
        </is>
      </c>
      <c r="C359" t="inlineStr">
        <is>
          <t>BCG_Attr</t>
        </is>
      </c>
      <c r="G359" t="inlineStr">
        <is>
          <t>bugs</t>
        </is>
      </c>
      <c r="H359" t="inlineStr">
        <is>
          <t>bugs_pi_BCG_att456</t>
        </is>
      </c>
      <c r="I359">
        <v>1</v>
      </c>
      <c r="J359" t="inlineStr">
        <is>
          <t>BCG</t>
        </is>
      </c>
      <c r="K359" t="inlineStr">
        <is>
          <t>nonRMN</t>
        </is>
      </c>
    </row>
    <row r="360">
      <c r="A360" t="inlineStr">
        <is>
          <t>pi_BCG_att5</t>
        </is>
      </c>
      <c r="B360" t="inlineStr">
        <is>
          <t>percent (0-100) individuals - BCG Attribute V</t>
        </is>
      </c>
      <c r="C360" t="inlineStr">
        <is>
          <t>BCG_Attr</t>
        </is>
      </c>
      <c r="G360" t="inlineStr">
        <is>
          <t>bugs</t>
        </is>
      </c>
      <c r="H360" t="inlineStr">
        <is>
          <t>bugs_pi_BCG_att5</t>
        </is>
      </c>
      <c r="I360">
        <v>1</v>
      </c>
      <c r="J360" t="inlineStr">
        <is>
          <t>BCG</t>
        </is>
      </c>
      <c r="K360" t="inlineStr">
        <is>
          <t>BCG</t>
        </is>
      </c>
    </row>
    <row r="361">
      <c r="A361" t="inlineStr">
        <is>
          <t>pi_BCG_att56</t>
        </is>
      </c>
      <c r="B361" t="inlineStr">
        <is>
          <t>percent (0-100) individuals - BCG Attribute V + VI</t>
        </is>
      </c>
      <c r="C361" t="inlineStr">
        <is>
          <t>BCG_Attr</t>
        </is>
      </c>
      <c r="D361" t="inlineStr">
        <is>
          <t>yes</t>
        </is>
      </c>
      <c r="G361" t="inlineStr">
        <is>
          <t>bugs</t>
        </is>
      </c>
      <c r="H361" t="inlineStr">
        <is>
          <t>bugs_pi_BCG_att56</t>
        </is>
      </c>
      <c r="I361">
        <v>1</v>
      </c>
      <c r="J361" t="inlineStr">
        <is>
          <t>BCG</t>
        </is>
      </c>
      <c r="K361" t="inlineStr">
        <is>
          <t>BCG</t>
        </is>
      </c>
    </row>
    <row r="362">
      <c r="A362" t="inlineStr">
        <is>
          <t>pi_BCG_att6</t>
        </is>
      </c>
      <c r="B362" t="inlineStr">
        <is>
          <t>percent (0-100) individuals - BCG Attribute VI</t>
        </is>
      </c>
      <c r="C362" t="inlineStr">
        <is>
          <t>BCG_Attr</t>
        </is>
      </c>
      <c r="G362" t="inlineStr">
        <is>
          <t>bugs</t>
        </is>
      </c>
      <c r="H362" t="inlineStr">
        <is>
          <t>bugs_pi_BCG_att6</t>
        </is>
      </c>
      <c r="I362">
        <v>1</v>
      </c>
      <c r="J362" t="inlineStr">
        <is>
          <t>BCG</t>
        </is>
      </c>
      <c r="K362" t="inlineStr">
        <is>
          <t>BCG</t>
        </is>
      </c>
    </row>
    <row r="363">
      <c r="A363" t="inlineStr">
        <is>
          <t>pi_BCG_attNA</t>
        </is>
      </c>
      <c r="B363" t="inlineStr">
        <is>
          <t>percent (0-100) individuals - BCG Attribute NA</t>
        </is>
      </c>
      <c r="C363" t="inlineStr">
        <is>
          <t>BCG_Attr</t>
        </is>
      </c>
      <c r="G363" t="inlineStr">
        <is>
          <t>bugs</t>
        </is>
      </c>
      <c r="H363" t="inlineStr">
        <is>
          <t>bugs_pi_BCG_attNA</t>
        </is>
      </c>
      <c r="I363">
        <v>1</v>
      </c>
      <c r="J363" t="inlineStr">
        <is>
          <t>BCG</t>
        </is>
      </c>
      <c r="K363" t="inlineStr">
        <is>
          <t>BCG</t>
        </is>
      </c>
    </row>
    <row r="364">
      <c r="A364" t="inlineStr">
        <is>
          <t>pi_EPT_BCG_att123</t>
        </is>
      </c>
      <c r="B364" t="inlineStr">
        <is>
          <t>percent (0-100) individuals - EPT BCG Attribute I + II + III</t>
        </is>
      </c>
      <c r="C364" t="inlineStr">
        <is>
          <t>BCG_Attr, Order</t>
        </is>
      </c>
      <c r="G364" t="inlineStr">
        <is>
          <t>bugs</t>
        </is>
      </c>
      <c r="H364" t="inlineStr">
        <is>
          <t>bugs_pi_EPT_BCG_att123</t>
        </is>
      </c>
      <c r="I364">
        <v>1</v>
      </c>
      <c r="J364" t="inlineStr">
        <is>
          <t>BCG</t>
        </is>
      </c>
      <c r="K364" t="inlineStr">
        <is>
          <t>BCG</t>
        </is>
      </c>
    </row>
    <row r="365">
      <c r="A365" t="inlineStr">
        <is>
          <t>pi_EPT_BCG_att1i23</t>
        </is>
      </c>
      <c r="B365" t="inlineStr">
        <is>
          <t>percent (0-100) individuals - EPT BCG Attribute Ii + II + III</t>
        </is>
      </c>
      <c r="C365" t="inlineStr">
        <is>
          <t>BCG_Attr, Order</t>
        </is>
      </c>
      <c r="G365" t="inlineStr">
        <is>
          <t>bugs</t>
        </is>
      </c>
      <c r="H365" t="inlineStr">
        <is>
          <t>bugs_pi_EPT_BCG_att1i23</t>
        </is>
      </c>
      <c r="I365">
        <v>1</v>
      </c>
      <c r="J365" t="inlineStr">
        <is>
          <t>BCG</t>
        </is>
      </c>
      <c r="K365" t="inlineStr">
        <is>
          <t>nonRMN</t>
        </is>
      </c>
    </row>
    <row r="366">
      <c r="A366" t="inlineStr">
        <is>
          <t>pt_BCG_att1</t>
        </is>
      </c>
      <c r="B366" t="inlineStr">
        <is>
          <t>percent (0-100) taxa - intolerant BCG Attribute I</t>
        </is>
      </c>
      <c r="C366" t="inlineStr">
        <is>
          <t>BCG_Attr</t>
        </is>
      </c>
      <c r="G366" t="inlineStr">
        <is>
          <t>bugs</t>
        </is>
      </c>
      <c r="H366" t="inlineStr">
        <is>
          <t>bugs_pt_BCG_att1</t>
        </is>
      </c>
      <c r="I366">
        <v>1</v>
      </c>
      <c r="J366" t="inlineStr">
        <is>
          <t>BCG</t>
        </is>
      </c>
      <c r="K366" t="inlineStr">
        <is>
          <t>BCG</t>
        </is>
      </c>
    </row>
    <row r="367">
      <c r="A367" t="inlineStr">
        <is>
          <t>pt_BCG_att1i</t>
        </is>
      </c>
      <c r="B367" t="inlineStr">
        <is>
          <t>percent (0-100) taxa - intolerant BCG Attribute I (Ii)</t>
        </is>
      </c>
      <c r="C367" t="inlineStr">
        <is>
          <t>BCG_Attr</t>
        </is>
      </c>
      <c r="G367" t="inlineStr">
        <is>
          <t>bugs</t>
        </is>
      </c>
      <c r="H367" t="inlineStr">
        <is>
          <t>bugs_pt_BCG_att1i</t>
        </is>
      </c>
      <c r="I367">
        <v>1</v>
      </c>
      <c r="J367" t="inlineStr">
        <is>
          <t>BCG</t>
        </is>
      </c>
      <c r="K367" t="inlineStr">
        <is>
          <t>BCG</t>
        </is>
      </c>
    </row>
    <row r="368">
      <c r="A368" t="inlineStr">
        <is>
          <t>pt_BCG_att1m</t>
        </is>
      </c>
      <c r="B368" t="inlineStr">
        <is>
          <t>percent (0-100) taxa - moderately tolerant BCG Attribute I (Ii)</t>
        </is>
      </c>
      <c r="C368" t="inlineStr">
        <is>
          <t>BCG_Attr</t>
        </is>
      </c>
      <c r="G368" t="inlineStr">
        <is>
          <t>bugs</t>
        </is>
      </c>
      <c r="H368" t="inlineStr">
        <is>
          <t>bugs_pt_BCG_att1m</t>
        </is>
      </c>
      <c r="I368">
        <v>1</v>
      </c>
      <c r="J368" t="inlineStr">
        <is>
          <t>BCG</t>
        </is>
      </c>
      <c r="K368" t="inlineStr">
        <is>
          <t>BCG</t>
        </is>
      </c>
    </row>
    <row r="369">
      <c r="A369" t="inlineStr">
        <is>
          <t>pt_BCG_att12</t>
        </is>
      </c>
      <c r="B369" t="inlineStr">
        <is>
          <t>percent (0-100) taxa - BCG Attribute I + II</t>
        </is>
      </c>
      <c r="C369" t="inlineStr">
        <is>
          <t>BCG_Attr</t>
        </is>
      </c>
      <c r="G369" t="inlineStr">
        <is>
          <t>bugs</t>
        </is>
      </c>
      <c r="H369" t="inlineStr">
        <is>
          <t>bugs_pt_BCG_att12</t>
        </is>
      </c>
      <c r="I369">
        <v>1</v>
      </c>
      <c r="J369" t="inlineStr">
        <is>
          <t>BCG</t>
        </is>
      </c>
      <c r="K369" t="inlineStr">
        <is>
          <t>BCG</t>
        </is>
      </c>
    </row>
    <row r="370">
      <c r="A370" t="inlineStr">
        <is>
          <t>pt_BCG_att1i2</t>
        </is>
      </c>
      <c r="B370" t="inlineStr">
        <is>
          <t>percent (0-100) taxa - BCG Attribute Ii + II</t>
        </is>
      </c>
      <c r="C370" t="inlineStr">
        <is>
          <t>BCG_Attr</t>
        </is>
      </c>
      <c r="G370" t="inlineStr">
        <is>
          <t>bugs</t>
        </is>
      </c>
      <c r="H370" t="inlineStr">
        <is>
          <t>bugs_pt_BCG_att1i2</t>
        </is>
      </c>
      <c r="I370">
        <v>1</v>
      </c>
      <c r="J370" t="inlineStr">
        <is>
          <t>BCG</t>
        </is>
      </c>
      <c r="K370" t="inlineStr">
        <is>
          <t>BCG</t>
        </is>
      </c>
    </row>
    <row r="371">
      <c r="A371" t="inlineStr">
        <is>
          <t>pt_BCG_att123</t>
        </is>
      </c>
      <c r="B371" t="inlineStr">
        <is>
          <t>percent (0-100) taxa - BCG Attribute I + II + III</t>
        </is>
      </c>
      <c r="C371" t="inlineStr">
        <is>
          <t>BCG_Attr</t>
        </is>
      </c>
      <c r="G371" t="inlineStr">
        <is>
          <t>bugs</t>
        </is>
      </c>
      <c r="H371" t="inlineStr">
        <is>
          <t>bugs_pt_BCG_att123</t>
        </is>
      </c>
      <c r="I371">
        <v>1</v>
      </c>
      <c r="J371" t="inlineStr">
        <is>
          <t>BCG</t>
        </is>
      </c>
      <c r="K371" t="inlineStr">
        <is>
          <t>BCG</t>
        </is>
      </c>
    </row>
    <row r="372">
      <c r="A372" t="inlineStr">
        <is>
          <t>pt_BCG_att1i23</t>
        </is>
      </c>
      <c r="B372" t="inlineStr">
        <is>
          <t>percent (0-100) taxa - BCG Attribute Ii + II + III</t>
        </is>
      </c>
      <c r="C372" t="inlineStr">
        <is>
          <t>BCG_Attr</t>
        </is>
      </c>
      <c r="G372" t="inlineStr">
        <is>
          <t>bugs</t>
        </is>
      </c>
      <c r="H372" t="inlineStr">
        <is>
          <t>bugs_pt_BCG_att1i23</t>
        </is>
      </c>
      <c r="I372">
        <v>1</v>
      </c>
      <c r="J372" t="inlineStr">
        <is>
          <t>BCG</t>
        </is>
      </c>
      <c r="K372" t="inlineStr">
        <is>
          <t>BCG</t>
        </is>
      </c>
    </row>
    <row r="373">
      <c r="A373" t="inlineStr">
        <is>
          <t>pt_BCG_att2</t>
        </is>
      </c>
      <c r="B373" t="inlineStr">
        <is>
          <t>percent (0-100) taxa - BCG Attribute II</t>
        </is>
      </c>
      <c r="C373" t="inlineStr">
        <is>
          <t>BCG_Attr</t>
        </is>
      </c>
      <c r="G373" t="inlineStr">
        <is>
          <t>bugs</t>
        </is>
      </c>
      <c r="H373" t="inlineStr">
        <is>
          <t>bugs_pt_BCG_att2</t>
        </is>
      </c>
      <c r="I373">
        <v>1</v>
      </c>
      <c r="J373" t="inlineStr">
        <is>
          <t>BCG</t>
        </is>
      </c>
      <c r="K373" t="inlineStr">
        <is>
          <t>BCG</t>
        </is>
      </c>
    </row>
    <row r="374">
      <c r="A374" t="inlineStr">
        <is>
          <t>pt_BCG_att23</t>
        </is>
      </c>
      <c r="B374" t="inlineStr">
        <is>
          <t>percent (0-100) taxa - BCG Attribute II + III</t>
        </is>
      </c>
      <c r="C374" t="inlineStr">
        <is>
          <t>BCG_Attr</t>
        </is>
      </c>
      <c r="G374" t="inlineStr">
        <is>
          <t>bugs</t>
        </is>
      </c>
      <c r="H374" t="inlineStr">
        <is>
          <t>bugs_pt_BCG_att23</t>
        </is>
      </c>
      <c r="I374">
        <v>1</v>
      </c>
      <c r="J374" t="inlineStr">
        <is>
          <t>BCG</t>
        </is>
      </c>
      <c r="K374" t="inlineStr">
        <is>
          <t>BCG</t>
        </is>
      </c>
    </row>
    <row r="375">
      <c r="A375" t="inlineStr">
        <is>
          <t>pt_BCG_att234</t>
        </is>
      </c>
      <c r="B375" t="inlineStr">
        <is>
          <t>percent (0-100) taxa - BCG Attribute II + III + IV</t>
        </is>
      </c>
      <c r="C375" t="inlineStr">
        <is>
          <t>BCG_Attr</t>
        </is>
      </c>
      <c r="G375" t="inlineStr">
        <is>
          <t>bugs</t>
        </is>
      </c>
      <c r="H375" t="inlineStr">
        <is>
          <t>bugs_pt_BCG_att234</t>
        </is>
      </c>
      <c r="I375">
        <v>1</v>
      </c>
      <c r="J375" t="inlineStr">
        <is>
          <t>BCG</t>
        </is>
      </c>
      <c r="K375" t="inlineStr">
        <is>
          <t>BCG</t>
        </is>
      </c>
    </row>
    <row r="376">
      <c r="A376" t="inlineStr">
        <is>
          <t>pt_BCG_att3</t>
        </is>
      </c>
      <c r="B376" t="inlineStr">
        <is>
          <t>percent (0-100) taxa - BCG Attribute III</t>
        </is>
      </c>
      <c r="C376" t="inlineStr">
        <is>
          <t>BCG_Attr</t>
        </is>
      </c>
      <c r="G376" t="inlineStr">
        <is>
          <t>bugs</t>
        </is>
      </c>
      <c r="H376" t="inlineStr">
        <is>
          <t>bugs_pt_BCG_att3</t>
        </is>
      </c>
      <c r="I376">
        <v>1</v>
      </c>
      <c r="J376" t="inlineStr">
        <is>
          <t>BCG</t>
        </is>
      </c>
      <c r="K376" t="inlineStr">
        <is>
          <t>BCG</t>
        </is>
      </c>
    </row>
    <row r="377">
      <c r="A377" t="inlineStr">
        <is>
          <t>pt_BCG_att4</t>
        </is>
      </c>
      <c r="B377" t="inlineStr">
        <is>
          <t>percent (0-100) taxa - BCG Attribute IV</t>
        </is>
      </c>
      <c r="C377" t="inlineStr">
        <is>
          <t>BCG_Attr</t>
        </is>
      </c>
      <c r="G377" t="inlineStr">
        <is>
          <t>bugs</t>
        </is>
      </c>
      <c r="H377" t="inlineStr">
        <is>
          <t>bugs_pt_BCG_att4</t>
        </is>
      </c>
      <c r="I377">
        <v>1</v>
      </c>
      <c r="J377" t="inlineStr">
        <is>
          <t>BCG</t>
        </is>
      </c>
      <c r="K377" t="inlineStr">
        <is>
          <t>BCG</t>
        </is>
      </c>
    </row>
    <row r="378">
      <c r="A378" t="inlineStr">
        <is>
          <t>pt_BCG_att45</t>
        </is>
      </c>
      <c r="B378" t="inlineStr">
        <is>
          <t>percent (0-100) taxa - BCG Attribute IV + V</t>
        </is>
      </c>
      <c r="C378" t="inlineStr">
        <is>
          <t>BCG_Attr</t>
        </is>
      </c>
      <c r="G378" t="inlineStr">
        <is>
          <t>bugs</t>
        </is>
      </c>
      <c r="H378" t="inlineStr">
        <is>
          <t>bugs_pt_BCG_att45</t>
        </is>
      </c>
      <c r="I378">
        <v>1</v>
      </c>
      <c r="J378" t="inlineStr">
        <is>
          <t>BCG</t>
        </is>
      </c>
      <c r="K378" t="inlineStr">
        <is>
          <t>BCG</t>
        </is>
      </c>
    </row>
    <row r="379">
      <c r="A379" t="inlineStr">
        <is>
          <t>pt_BCG_att456</t>
        </is>
      </c>
      <c r="B379" t="inlineStr">
        <is>
          <t>percent (0-100) taxa - BCG Attribute IV + V + VI</t>
        </is>
      </c>
      <c r="C379" t="inlineStr">
        <is>
          <t>BCG_Attr</t>
        </is>
      </c>
      <c r="G379" t="inlineStr">
        <is>
          <t>bugs</t>
        </is>
      </c>
      <c r="H379" t="inlineStr">
        <is>
          <t>bugs_pt_BCG_att456</t>
        </is>
      </c>
      <c r="I379">
        <v>1</v>
      </c>
      <c r="J379" t="inlineStr">
        <is>
          <t>BCG</t>
        </is>
      </c>
      <c r="K379" t="inlineStr">
        <is>
          <t>nonRMN</t>
        </is>
      </c>
    </row>
    <row r="380">
      <c r="A380" t="inlineStr">
        <is>
          <t>pt_BCG_att5</t>
        </is>
      </c>
      <c r="B380" t="inlineStr">
        <is>
          <t>percent (0-100) taxa - BCG Attribute V</t>
        </is>
      </c>
      <c r="C380" t="inlineStr">
        <is>
          <t>BCG_Attr</t>
        </is>
      </c>
      <c r="G380" t="inlineStr">
        <is>
          <t>bugs</t>
        </is>
      </c>
      <c r="H380" t="inlineStr">
        <is>
          <t>bugs_pt_BCG_att5</t>
        </is>
      </c>
      <c r="I380">
        <v>1</v>
      </c>
      <c r="J380" t="inlineStr">
        <is>
          <t>BCG</t>
        </is>
      </c>
      <c r="K380" t="inlineStr">
        <is>
          <t>BCG</t>
        </is>
      </c>
    </row>
    <row r="381">
      <c r="A381" t="inlineStr">
        <is>
          <t>pt_BCG_att56</t>
        </is>
      </c>
      <c r="B381" t="inlineStr">
        <is>
          <t>percent (0-100) taxa - BCG Attribute V + VI</t>
        </is>
      </c>
      <c r="C381" t="inlineStr">
        <is>
          <t>BCG_Attr</t>
        </is>
      </c>
      <c r="D381" t="inlineStr">
        <is>
          <t>yes</t>
        </is>
      </c>
      <c r="G381" t="inlineStr">
        <is>
          <t>bugs</t>
        </is>
      </c>
      <c r="H381" t="inlineStr">
        <is>
          <t>bugs_pt_BCG_att56</t>
        </is>
      </c>
      <c r="I381">
        <v>1</v>
      </c>
      <c r="J381" t="inlineStr">
        <is>
          <t>BCG</t>
        </is>
      </c>
      <c r="K381" t="inlineStr">
        <is>
          <t>BCG</t>
        </is>
      </c>
    </row>
    <row r="382">
      <c r="A382" t="inlineStr">
        <is>
          <t>pt_BCG_att6</t>
        </is>
      </c>
      <c r="B382" t="inlineStr">
        <is>
          <t>percent (0-100) taxa - BCG Attribute VI</t>
        </is>
      </c>
      <c r="C382" t="inlineStr">
        <is>
          <t>BCG_Attr</t>
        </is>
      </c>
      <c r="G382" t="inlineStr">
        <is>
          <t>bugs</t>
        </is>
      </c>
      <c r="H382" t="inlineStr">
        <is>
          <t>bugs_pt_BCG_att6</t>
        </is>
      </c>
      <c r="I382">
        <v>1</v>
      </c>
      <c r="J382" t="inlineStr">
        <is>
          <t>BCG</t>
        </is>
      </c>
      <c r="K382" t="inlineStr">
        <is>
          <t>BCG</t>
        </is>
      </c>
    </row>
    <row r="383">
      <c r="A383" t="inlineStr">
        <is>
          <t>pt_BCG_attNA</t>
        </is>
      </c>
      <c r="B383" t="inlineStr">
        <is>
          <t>percent (0-100) taxa - BCG Attribute NA</t>
        </is>
      </c>
      <c r="C383" t="inlineStr">
        <is>
          <t>BCG_Attr</t>
        </is>
      </c>
      <c r="G383" t="inlineStr">
        <is>
          <t>bugs</t>
        </is>
      </c>
      <c r="H383" t="inlineStr">
        <is>
          <t>bugs_pt_BCG_attNA</t>
        </is>
      </c>
      <c r="I383">
        <v>1</v>
      </c>
      <c r="J383" t="inlineStr">
        <is>
          <t>BCG</t>
        </is>
      </c>
      <c r="K383" t="inlineStr">
        <is>
          <t>BCG</t>
        </is>
      </c>
    </row>
    <row r="384">
      <c r="A384" t="inlineStr">
        <is>
          <t>pt_EPT_BCG_att123</t>
        </is>
      </c>
      <c r="B384" t="inlineStr">
        <is>
          <t>percent (0-100) taxa - EPT BCG Attribute I + II + III</t>
        </is>
      </c>
      <c r="C384" t="inlineStr">
        <is>
          <t>BCG_Attr, Order</t>
        </is>
      </c>
      <c r="G384" t="inlineStr">
        <is>
          <t>bugs</t>
        </is>
      </c>
      <c r="H384" t="inlineStr">
        <is>
          <t>bugs_pt_EPT_BCG_att123</t>
        </is>
      </c>
      <c r="I384">
        <v>1</v>
      </c>
      <c r="J384" t="inlineStr">
        <is>
          <t>BCG</t>
        </is>
      </c>
      <c r="K384" t="inlineStr">
        <is>
          <t>BCG</t>
        </is>
      </c>
    </row>
    <row r="385">
      <c r="A385" t="inlineStr">
        <is>
          <t>pt_EPT_BCG_att1i23</t>
        </is>
      </c>
      <c r="B385" t="inlineStr">
        <is>
          <t>percent (0-100) taxa - EPT BCG Attribute Ii + II + III</t>
        </is>
      </c>
      <c r="C385" t="inlineStr">
        <is>
          <t>BCG_Attr, Order</t>
        </is>
      </c>
      <c r="G385" t="inlineStr">
        <is>
          <t>bugs</t>
        </is>
      </c>
      <c r="H385" t="inlineStr">
        <is>
          <t>bugs_pt_EPT_BCG_att1i23</t>
        </is>
      </c>
      <c r="I385">
        <v>1</v>
      </c>
      <c r="J385" t="inlineStr">
        <is>
          <t>BCG</t>
        </is>
      </c>
      <c r="K385" t="inlineStr">
        <is>
          <t>nonRMN</t>
        </is>
      </c>
    </row>
    <row r="386">
      <c r="A386" t="inlineStr">
        <is>
          <t>pi_BCG_att5extra</t>
        </is>
      </c>
      <c r="B386" t="inlineStr">
        <is>
          <t>percent (0-100) individuals - BCG Attribute V + 5.5</t>
        </is>
      </c>
      <c r="C386" t="inlineStr">
        <is>
          <t>BCG_Attr</t>
        </is>
      </c>
      <c r="G386" t="inlineStr">
        <is>
          <t>bugs</t>
        </is>
      </c>
      <c r="H386" t="inlineStr">
        <is>
          <t>bugs_pi_BCG_att5extra</t>
        </is>
      </c>
      <c r="I386">
        <v>1</v>
      </c>
      <c r="J386" t="inlineStr">
        <is>
          <t>BCG</t>
        </is>
      </c>
      <c r="K386" t="inlineStr">
        <is>
          <t>nonRMN</t>
        </is>
      </c>
    </row>
    <row r="387">
      <c r="A387" t="inlineStr">
        <is>
          <t>x_UFC</t>
        </is>
      </c>
      <c r="B387" t="inlineStr">
        <is>
          <t>weighted avererage - taxonomic Uncertainty Frequency Class</t>
        </is>
      </c>
      <c r="C387" t="inlineStr">
        <is>
          <t>UFC</t>
        </is>
      </c>
      <c r="G387" t="inlineStr">
        <is>
          <t>bugs</t>
        </is>
      </c>
      <c r="H387" t="inlineStr">
        <is>
          <t>bugs_x_UFC</t>
        </is>
      </c>
      <c r="I387">
        <v>1</v>
      </c>
      <c r="J387" t="inlineStr">
        <is>
          <t>Indices</t>
        </is>
      </c>
      <c r="K387" t="inlineStr">
        <is>
          <t>nonRMN</t>
        </is>
      </c>
    </row>
    <row r="388">
      <c r="A388" t="inlineStr">
        <is>
          <t>nt_elev_low</t>
        </is>
      </c>
      <c r="B388" t="inlineStr">
        <is>
          <t>number of taxa - elevation - low</t>
        </is>
      </c>
      <c r="C388" t="inlineStr">
        <is>
          <t>Elevation_Attr</t>
        </is>
      </c>
      <c r="G388" t="inlineStr">
        <is>
          <t>bugs</t>
        </is>
      </c>
      <c r="H388" t="inlineStr">
        <is>
          <t>bugs_nt_elev_low</t>
        </is>
      </c>
      <c r="I388">
        <v>1</v>
      </c>
      <c r="J388" t="inlineStr">
        <is>
          <t>Elevation</t>
        </is>
      </c>
      <c r="K388" t="inlineStr">
        <is>
          <t>nonRMN</t>
        </is>
      </c>
    </row>
    <row r="389">
      <c r="A389" t="inlineStr">
        <is>
          <t>nt_elev_high</t>
        </is>
      </c>
      <c r="B389" t="inlineStr">
        <is>
          <t>number of taxa - elevation - high</t>
        </is>
      </c>
      <c r="C389" t="inlineStr">
        <is>
          <t>Elevation_Attr</t>
        </is>
      </c>
      <c r="G389" t="inlineStr">
        <is>
          <t>bugs</t>
        </is>
      </c>
      <c r="H389" t="inlineStr">
        <is>
          <t>bugs_nt_elev_high</t>
        </is>
      </c>
      <c r="I389">
        <v>1</v>
      </c>
      <c r="J389" t="inlineStr">
        <is>
          <t>Elevation</t>
        </is>
      </c>
      <c r="K389" t="inlineStr">
        <is>
          <t>nonRMN</t>
        </is>
      </c>
    </row>
    <row r="390">
      <c r="A390" t="inlineStr">
        <is>
          <t>nt_grad_low</t>
        </is>
      </c>
      <c r="B390" t="inlineStr">
        <is>
          <t>number of taxa - gradient - low</t>
        </is>
      </c>
      <c r="C390" t="inlineStr">
        <is>
          <t>Gradient_Attr</t>
        </is>
      </c>
      <c r="G390" t="inlineStr">
        <is>
          <t>bugs</t>
        </is>
      </c>
      <c r="H390" t="inlineStr">
        <is>
          <t>bugs_nt_grad_low</t>
        </is>
      </c>
      <c r="I390">
        <v>1</v>
      </c>
      <c r="J390" t="inlineStr">
        <is>
          <t>Gradient</t>
        </is>
      </c>
      <c r="K390" t="inlineStr">
        <is>
          <t>nonRMN</t>
        </is>
      </c>
    </row>
    <row r="391">
      <c r="A391" t="inlineStr">
        <is>
          <t>nt_grad_mod</t>
        </is>
      </c>
      <c r="B391" t="inlineStr">
        <is>
          <t>number of taxa - gradient - moderate</t>
        </is>
      </c>
      <c r="C391" t="inlineStr">
        <is>
          <t>Gradient_Attr</t>
        </is>
      </c>
      <c r="G391" t="inlineStr">
        <is>
          <t>bugs</t>
        </is>
      </c>
      <c r="H391" t="inlineStr">
        <is>
          <t>bugs_nt_grad_mod</t>
        </is>
      </c>
      <c r="I391">
        <v>1</v>
      </c>
      <c r="J391" t="inlineStr">
        <is>
          <t>Gradient</t>
        </is>
      </c>
      <c r="K391" t="inlineStr">
        <is>
          <t>nonRMN</t>
        </is>
      </c>
    </row>
    <row r="392">
      <c r="A392" t="inlineStr">
        <is>
          <t>nt_grad_high</t>
        </is>
      </c>
      <c r="B392" t="inlineStr">
        <is>
          <t>number of taxa - gradient - high</t>
        </is>
      </c>
      <c r="C392" t="inlineStr">
        <is>
          <t>Gradient_Attr</t>
        </is>
      </c>
      <c r="G392" t="inlineStr">
        <is>
          <t>bugs</t>
        </is>
      </c>
      <c r="H392" t="inlineStr">
        <is>
          <t>bugs_nt_grad_high</t>
        </is>
      </c>
      <c r="I392">
        <v>1</v>
      </c>
      <c r="J392" t="inlineStr">
        <is>
          <t>Gradient</t>
        </is>
      </c>
      <c r="K392" t="inlineStr">
        <is>
          <t>nonRMN</t>
        </is>
      </c>
    </row>
    <row r="393">
      <c r="A393" t="inlineStr">
        <is>
          <t>nt_wsarea_small</t>
        </is>
      </c>
      <c r="B393" t="inlineStr">
        <is>
          <t>number of taxa - watershed area - small</t>
        </is>
      </c>
      <c r="C393" t="inlineStr">
        <is>
          <t>WSArea_Attr</t>
        </is>
      </c>
      <c r="G393" t="inlineStr">
        <is>
          <t>bugs</t>
        </is>
      </c>
      <c r="H393" t="inlineStr">
        <is>
          <t>bugs_nt_wsarea_small</t>
        </is>
      </c>
      <c r="I393">
        <v>1</v>
      </c>
      <c r="J393" t="inlineStr">
        <is>
          <t>Watershed_Area</t>
        </is>
      </c>
      <c r="K393" t="inlineStr">
        <is>
          <t>nonRMN</t>
        </is>
      </c>
    </row>
    <row r="394">
      <c r="A394" t="inlineStr">
        <is>
          <t>nt_wsarea_medium</t>
        </is>
      </c>
      <c r="B394" t="inlineStr">
        <is>
          <t>number of taxa - watershed area - medium</t>
        </is>
      </c>
      <c r="C394" t="inlineStr">
        <is>
          <t>WSArea_Attr</t>
        </is>
      </c>
      <c r="G394" t="inlineStr">
        <is>
          <t>bugs</t>
        </is>
      </c>
      <c r="H394" t="inlineStr">
        <is>
          <t>bugs_nt_wsarea_medium</t>
        </is>
      </c>
      <c r="I394">
        <v>1</v>
      </c>
      <c r="J394" t="inlineStr">
        <is>
          <t>Watershed_Area</t>
        </is>
      </c>
      <c r="K394" t="inlineStr">
        <is>
          <t>nonRMN</t>
        </is>
      </c>
    </row>
    <row r="395">
      <c r="A395" t="inlineStr">
        <is>
          <t>nt_wsarea_large</t>
        </is>
      </c>
      <c r="B395" t="inlineStr">
        <is>
          <t>number of taxa - watershed area - large</t>
        </is>
      </c>
      <c r="C395" t="inlineStr">
        <is>
          <t>WSArea_Attr</t>
        </is>
      </c>
      <c r="G395" t="inlineStr">
        <is>
          <t>bugs</t>
        </is>
      </c>
      <c r="H395" t="inlineStr">
        <is>
          <t>bugs_nt_wsarea_large</t>
        </is>
      </c>
      <c r="I395">
        <v>1</v>
      </c>
      <c r="J395" t="inlineStr">
        <is>
          <t>Watershed_Area</t>
        </is>
      </c>
      <c r="K395" t="inlineStr">
        <is>
          <t>nonRMN</t>
        </is>
      </c>
    </row>
    <row r="396">
      <c r="A396" t="inlineStr">
        <is>
          <t>nt_wsarea_xlarge</t>
        </is>
      </c>
      <c r="B396" t="inlineStr">
        <is>
          <t>number of taxa - watershed area - extra large</t>
        </is>
      </c>
      <c r="C396" t="inlineStr">
        <is>
          <t>WSArea_Attr</t>
        </is>
      </c>
      <c r="G396" t="inlineStr">
        <is>
          <t>bugs</t>
        </is>
      </c>
      <c r="H396" t="inlineStr">
        <is>
          <t>bugs_nt_wsarea_xlarge</t>
        </is>
      </c>
      <c r="I396">
        <v>1</v>
      </c>
      <c r="J396" t="inlineStr">
        <is>
          <t>Watershed_Area</t>
        </is>
      </c>
      <c r="K396" t="inlineStr">
        <is>
          <t>nonRMN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G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li_total</t>
        </is>
      </c>
      <c r="F1" s="1" t="inlineStr">
        <is>
          <t>ni_Chiro</t>
        </is>
      </c>
      <c r="G1" s="1" t="inlineStr">
        <is>
          <t>ni_EPT</t>
        </is>
      </c>
      <c r="H1" s="1" t="inlineStr">
        <is>
          <t>ni_Trich</t>
        </is>
      </c>
      <c r="I1" s="1" t="inlineStr">
        <is>
          <t>ni_Americo</t>
        </is>
      </c>
      <c r="J1" s="1" t="inlineStr">
        <is>
          <t>ni_Gnorimo</t>
        </is>
      </c>
      <c r="K1" s="1" t="inlineStr">
        <is>
          <t>ni_brackish</t>
        </is>
      </c>
      <c r="L1" s="1" t="inlineStr">
        <is>
          <t>ni_Ramello</t>
        </is>
      </c>
      <c r="M1" s="1" t="inlineStr">
        <is>
          <t>nt_total</t>
        </is>
      </c>
      <c r="N1" s="1" t="inlineStr">
        <is>
          <t>nt_Amph</t>
        </is>
      </c>
      <c r="O1" s="1" t="inlineStr">
        <is>
          <t>nt_Bival</t>
        </is>
      </c>
      <c r="P1" s="1" t="inlineStr">
        <is>
          <t>nt_Coleo</t>
        </is>
      </c>
      <c r="Q1" s="1" t="inlineStr">
        <is>
          <t>nt_COET</t>
        </is>
      </c>
      <c r="R1" s="1" t="inlineStr">
        <is>
          <t>nt_CruMol</t>
        </is>
      </c>
      <c r="S1" s="1" t="inlineStr">
        <is>
          <t>nt_Deca</t>
        </is>
      </c>
      <c r="T1" s="1" t="inlineStr">
        <is>
          <t>nt_Dipt</t>
        </is>
      </c>
      <c r="U1" s="1" t="inlineStr">
        <is>
          <t>nt_ECT</t>
        </is>
      </c>
      <c r="V1" s="1" t="inlineStr">
        <is>
          <t>nt_Ephem</t>
        </is>
      </c>
      <c r="W1" s="1" t="inlineStr">
        <is>
          <t>nt_Ephemerellid</t>
        </is>
      </c>
      <c r="X1" s="1" t="inlineStr">
        <is>
          <t>nt_EPT</t>
        </is>
      </c>
      <c r="Y1" s="1" t="inlineStr">
        <is>
          <t>nt_ET</t>
        </is>
      </c>
      <c r="Z1" s="1" t="inlineStr">
        <is>
          <t>nt_Gast</t>
        </is>
      </c>
      <c r="AA1" s="1" t="inlineStr">
        <is>
          <t>nt_Hepta</t>
        </is>
      </c>
      <c r="AB1" s="1" t="inlineStr">
        <is>
          <t>nt_Insect</t>
        </is>
      </c>
      <c r="AC1" s="1" t="inlineStr">
        <is>
          <t>nt_Isop</t>
        </is>
      </c>
      <c r="AD1" s="1" t="inlineStr">
        <is>
          <t>nt_Mega</t>
        </is>
      </c>
      <c r="AE1" s="1" t="inlineStr">
        <is>
          <t>nt_Nemour</t>
        </is>
      </c>
      <c r="AF1" s="1" t="inlineStr">
        <is>
          <t>nt_NonIns</t>
        </is>
      </c>
      <c r="AG1" s="1" t="inlineStr">
        <is>
          <t>nt_Odon</t>
        </is>
      </c>
      <c r="AH1" s="1" t="inlineStr">
        <is>
          <t>nt_OET</t>
        </is>
      </c>
      <c r="AI1" s="1" t="inlineStr">
        <is>
          <t>nt_Oligo</t>
        </is>
      </c>
      <c r="AJ1" s="1" t="inlineStr">
        <is>
          <t>nt_Perlid</t>
        </is>
      </c>
      <c r="AK1" s="1" t="inlineStr">
        <is>
          <t>nt_Pleco</t>
        </is>
      </c>
      <c r="AL1" s="1" t="inlineStr">
        <is>
          <t>nt_POET</t>
        </is>
      </c>
      <c r="AM1" s="1" t="inlineStr">
        <is>
          <t>nt_Ptero</t>
        </is>
      </c>
      <c r="AN1" s="1" t="inlineStr">
        <is>
          <t>nt_Rhya</t>
        </is>
      </c>
      <c r="AO1" s="1" t="inlineStr">
        <is>
          <t>nt_Tipulid</t>
        </is>
      </c>
      <c r="AP1" s="1" t="inlineStr">
        <is>
          <t>nt_Trich</t>
        </is>
      </c>
      <c r="AQ1" s="1" t="inlineStr">
        <is>
          <t>nt_Tromb</t>
        </is>
      </c>
      <c r="AR1" s="1" t="inlineStr">
        <is>
          <t>nt_Tubif</t>
        </is>
      </c>
      <c r="AS1" s="1" t="inlineStr">
        <is>
          <t>pi_Ampe</t>
        </is>
      </c>
      <c r="AT1" s="1" t="inlineStr">
        <is>
          <t>pi_AmpeHaust</t>
        </is>
      </c>
      <c r="AU1" s="1" t="inlineStr">
        <is>
          <t>pi_Amph</t>
        </is>
      </c>
      <c r="AV1" s="1" t="inlineStr">
        <is>
          <t>pi_AmphIsop</t>
        </is>
      </c>
      <c r="AW1" s="1" t="inlineStr">
        <is>
          <t>pi_Baet</t>
        </is>
      </c>
      <c r="AX1" s="1" t="inlineStr">
        <is>
          <t>pi_Bival</t>
        </is>
      </c>
      <c r="AY1" s="1" t="inlineStr">
        <is>
          <t>pi_Caen</t>
        </is>
      </c>
      <c r="AZ1" s="1" t="inlineStr">
        <is>
          <t>pi_Coleo</t>
        </is>
      </c>
      <c r="BA1" s="1" t="inlineStr">
        <is>
          <t>pi_COET</t>
        </is>
      </c>
      <c r="BB1" s="1" t="inlineStr">
        <is>
          <t>pi_Corb</t>
        </is>
      </c>
      <c r="BC1" s="1" t="inlineStr">
        <is>
          <t>pi_CraCaeGam</t>
        </is>
      </c>
      <c r="BD1" s="1" t="inlineStr">
        <is>
          <t>pi_Cru</t>
        </is>
      </c>
      <c r="BE1" s="1" t="inlineStr">
        <is>
          <t>pi_CruMol</t>
        </is>
      </c>
      <c r="BF1" s="1" t="inlineStr">
        <is>
          <t>pi_Deca</t>
        </is>
      </c>
      <c r="BG1" s="1" t="inlineStr">
        <is>
          <t>pi_Dipt</t>
        </is>
      </c>
      <c r="BH1" s="1" t="inlineStr">
        <is>
          <t>pi_DiptNonIns</t>
        </is>
      </c>
      <c r="BI1" s="1" t="inlineStr">
        <is>
          <t>pi_ECT</t>
        </is>
      </c>
      <c r="BJ1" s="1" t="inlineStr">
        <is>
          <t>pi_Ephem</t>
        </is>
      </c>
      <c r="BK1" s="1" t="inlineStr">
        <is>
          <t>pi_EphemNoCae</t>
        </is>
      </c>
      <c r="BL1" s="1" t="inlineStr">
        <is>
          <t>pi_EphemNoCaeBae</t>
        </is>
      </c>
      <c r="BM1" s="1" t="inlineStr">
        <is>
          <t>pi_EPT</t>
        </is>
      </c>
      <c r="BN1" s="1" t="inlineStr">
        <is>
          <t>pi_EPTNoBaeHydro</t>
        </is>
      </c>
      <c r="BO1" s="1" t="inlineStr">
        <is>
          <t>pi_EPTNoCheu</t>
        </is>
      </c>
      <c r="BP1" s="1" t="inlineStr">
        <is>
          <t>pi_EPTNoHydro</t>
        </is>
      </c>
      <c r="BQ1" s="1" t="inlineStr">
        <is>
          <t>pi_ET</t>
        </is>
      </c>
      <c r="BR1" s="1" t="inlineStr">
        <is>
          <t>pi_Gast</t>
        </is>
      </c>
      <c r="BS1" s="1" t="inlineStr">
        <is>
          <t>pi_Hydro</t>
        </is>
      </c>
      <c r="BT1" s="1" t="inlineStr">
        <is>
          <t>pi_Hydro2EPT</t>
        </is>
      </c>
      <c r="BU1" s="1" t="inlineStr">
        <is>
          <t>pi_Hydro2Trich</t>
        </is>
      </c>
      <c r="BV1" s="1" t="inlineStr">
        <is>
          <t>pi_Insect</t>
        </is>
      </c>
      <c r="BW1" s="1" t="inlineStr">
        <is>
          <t>pi_Isop</t>
        </is>
      </c>
      <c r="BX1" s="1" t="inlineStr">
        <is>
          <t>pi_IsopGastHiru</t>
        </is>
      </c>
      <c r="BY1" s="1" t="inlineStr">
        <is>
          <t>pi_Juga</t>
        </is>
      </c>
      <c r="BZ1" s="1" t="inlineStr">
        <is>
          <t>pi_JugaFlumi</t>
        </is>
      </c>
      <c r="CA1" s="1" t="inlineStr">
        <is>
          <t>pi_Mega</t>
        </is>
      </c>
      <c r="CB1" s="1" t="inlineStr">
        <is>
          <t>pi_Mol</t>
        </is>
      </c>
      <c r="CC1" s="1" t="inlineStr">
        <is>
          <t>pi_Nemata</t>
        </is>
      </c>
      <c r="CD1" s="1" t="inlineStr">
        <is>
          <t>pi_NonIns</t>
        </is>
      </c>
      <c r="CE1" s="1" t="inlineStr">
        <is>
          <t>pi_Odon</t>
        </is>
      </c>
      <c r="CF1" s="1" t="inlineStr">
        <is>
          <t>pi_OET</t>
        </is>
      </c>
      <c r="CG1" s="1" t="inlineStr">
        <is>
          <t>pi_Oligo</t>
        </is>
      </c>
      <c r="CH1" s="1" t="inlineStr">
        <is>
          <t>pi_Pleco</t>
        </is>
      </c>
      <c r="CI1" s="1" t="inlineStr">
        <is>
          <t>pi_POET</t>
        </is>
      </c>
      <c r="CJ1" s="1" t="inlineStr">
        <is>
          <t>pi_Sphaer</t>
        </is>
      </c>
      <c r="CK1" s="1" t="inlineStr">
        <is>
          <t>pi_Trich</t>
        </is>
      </c>
      <c r="CL1" s="1" t="inlineStr">
        <is>
          <t>pi_TrichNoHydro</t>
        </is>
      </c>
      <c r="CM1" s="1" t="inlineStr">
        <is>
          <t>pi_Tromb</t>
        </is>
      </c>
      <c r="CN1" s="1" t="inlineStr">
        <is>
          <t>pi_Tubif</t>
        </is>
      </c>
      <c r="CO1" s="1" t="inlineStr">
        <is>
          <t>pt_Amph</t>
        </is>
      </c>
      <c r="CP1" s="1" t="inlineStr">
        <is>
          <t>pt_Bival</t>
        </is>
      </c>
      <c r="CQ1" s="1" t="inlineStr">
        <is>
          <t>pt_Coleo</t>
        </is>
      </c>
      <c r="CR1" s="1" t="inlineStr">
        <is>
          <t>pt_COET</t>
        </is>
      </c>
      <c r="CS1" s="1" t="inlineStr">
        <is>
          <t>pt_Deca</t>
        </is>
      </c>
      <c r="CT1" s="1" t="inlineStr">
        <is>
          <t>pt_Dipt</t>
        </is>
      </c>
      <c r="CU1" s="1" t="inlineStr">
        <is>
          <t>pt_ECT</t>
        </is>
      </c>
      <c r="CV1" s="1" t="inlineStr">
        <is>
          <t>pt_Ephem</t>
        </is>
      </c>
      <c r="CW1" s="1" t="inlineStr">
        <is>
          <t>pt_EPT</t>
        </is>
      </c>
      <c r="CX1" s="1" t="inlineStr">
        <is>
          <t>pt_ET</t>
        </is>
      </c>
      <c r="CY1" s="1" t="inlineStr">
        <is>
          <t>pt_Gast</t>
        </is>
      </c>
      <c r="CZ1" s="1" t="inlineStr">
        <is>
          <t>pt_Insect</t>
        </is>
      </c>
      <c r="DA1" s="1" t="inlineStr">
        <is>
          <t>pt_Isop</t>
        </is>
      </c>
      <c r="DB1" s="1" t="inlineStr">
        <is>
          <t>pt_Mega</t>
        </is>
      </c>
      <c r="DC1" s="1" t="inlineStr">
        <is>
          <t>pt_NonIns</t>
        </is>
      </c>
      <c r="DD1" s="1" t="inlineStr">
        <is>
          <t>pt_Odon</t>
        </is>
      </c>
      <c r="DE1" s="1" t="inlineStr">
        <is>
          <t>pt_OET</t>
        </is>
      </c>
      <c r="DF1" s="1" t="inlineStr">
        <is>
          <t>pt_Oligo</t>
        </is>
      </c>
      <c r="DG1" s="1" t="inlineStr">
        <is>
          <t>pt_Pleco</t>
        </is>
      </c>
      <c r="DH1" s="1" t="inlineStr">
        <is>
          <t>pt_POET</t>
        </is>
      </c>
      <c r="DI1" s="1" t="inlineStr">
        <is>
          <t>pt_Trich</t>
        </is>
      </c>
      <c r="DJ1" s="1" t="inlineStr">
        <is>
          <t>pt_Tromb</t>
        </is>
      </c>
      <c r="DK1" s="1" t="inlineStr">
        <is>
          <t>nt_Chiro</t>
        </is>
      </c>
      <c r="DL1" s="1" t="inlineStr">
        <is>
          <t>pi_Chiro</t>
        </is>
      </c>
      <c r="DM1" s="1" t="inlineStr">
        <is>
          <t>pt_Chiro</t>
        </is>
      </c>
      <c r="DN1" s="1" t="inlineStr">
        <is>
          <t>pi_Ortho</t>
        </is>
      </c>
      <c r="DO1" s="1" t="inlineStr">
        <is>
          <t>pi_Tanyt</t>
        </is>
      </c>
      <c r="DP1" s="1" t="inlineStr">
        <is>
          <t>pi_Tanyp</t>
        </is>
      </c>
      <c r="DQ1" s="1" t="inlineStr">
        <is>
          <t>pi_COC2Chi</t>
        </is>
      </c>
      <c r="DR1" s="1" t="inlineStr">
        <is>
          <t>pi_ChCr2Chi</t>
        </is>
      </c>
      <c r="DS1" s="1" t="inlineStr">
        <is>
          <t>pi_Orth2Chi</t>
        </is>
      </c>
      <c r="DT1" s="1" t="inlineStr">
        <is>
          <t>pi_Tanyp2Chi</t>
        </is>
      </c>
      <c r="DU1" s="1" t="inlineStr">
        <is>
          <t>pi_ChiroAnne</t>
        </is>
      </c>
      <c r="DV1" s="1" t="inlineStr">
        <is>
          <t>nt_NonInsArachDeca_BCG_att456</t>
        </is>
      </c>
      <c r="DW1" s="1" t="inlineStr">
        <is>
          <t>pi_NonInsArachDeca_BCG_att456</t>
        </is>
      </c>
      <c r="DX1" s="1" t="inlineStr">
        <is>
          <t>pt_NonInsArachDeca_BCG_att456</t>
        </is>
      </c>
      <c r="DY1" s="1" t="inlineStr">
        <is>
          <t>nt_NonInsArachDecaJugaRiss_BCG_att456</t>
        </is>
      </c>
      <c r="DZ1" s="1" t="inlineStr">
        <is>
          <t>pi_NonInsArachDecaJugaRiss_BCG_att456</t>
        </is>
      </c>
      <c r="EA1" s="1" t="inlineStr">
        <is>
          <t>pt_NonInsArachDecaJugaRiss_BCG_att456</t>
        </is>
      </c>
      <c r="EB1" s="1" t="inlineStr">
        <is>
          <t>nt_NonInsTrombJuga_BCG_att456</t>
        </is>
      </c>
      <c r="EC1" s="1" t="inlineStr">
        <is>
          <t>pi_NonInsTrombJuga_BCG_att456</t>
        </is>
      </c>
      <c r="ED1" s="1" t="inlineStr">
        <is>
          <t>pt_NonInsTrombJuga_BCG_att456</t>
        </is>
      </c>
      <c r="EE1" s="1" t="inlineStr">
        <is>
          <t>pi_dom02_BCG_att456_NoJugaRiss</t>
        </is>
      </c>
      <c r="EF1" s="1" t="inlineStr">
        <is>
          <t>nt_NonIns_BCG_att456</t>
        </is>
      </c>
      <c r="EG1" s="1" t="inlineStr">
        <is>
          <t>pi_NonIns_BCG_att456</t>
        </is>
      </c>
      <c r="EH1" s="1" t="inlineStr">
        <is>
          <t>pt_NonIns_BCG_att456</t>
        </is>
      </c>
      <c r="EI1" s="1" t="inlineStr">
        <is>
          <t>nt_NonInsJugaRiss_BCG_att456</t>
        </is>
      </c>
      <c r="EJ1" s="1" t="inlineStr">
        <is>
          <t>pi_NonInsJugaRiss_BCG_att456</t>
        </is>
      </c>
      <c r="EK1" s="1" t="inlineStr">
        <is>
          <t>pt_NonInsJugaRiss_BCG_att456</t>
        </is>
      </c>
      <c r="EL1" s="1" t="inlineStr">
        <is>
          <t>pi_SimBtri</t>
        </is>
      </c>
      <c r="EM1" s="1" t="inlineStr">
        <is>
          <t>pi_Colesens</t>
        </is>
      </c>
      <c r="EN1" s="1" t="inlineStr">
        <is>
          <t>nt_longlived</t>
        </is>
      </c>
      <c r="EO1" s="1" t="inlineStr">
        <is>
          <t>nt_noteworthy</t>
        </is>
      </c>
      <c r="EP1" s="1" t="inlineStr">
        <is>
          <t>nt_ffg2_pred</t>
        </is>
      </c>
      <c r="EQ1" s="1" t="inlineStr">
        <is>
          <t>nt_ti_corecold</t>
        </is>
      </c>
      <c r="ER1" s="1" t="inlineStr">
        <is>
          <t>nt_ti_cold</t>
        </is>
      </c>
      <c r="ES1" s="1" t="inlineStr">
        <is>
          <t>nt_ti_cool</t>
        </is>
      </c>
      <c r="ET1" s="1" t="inlineStr">
        <is>
          <t>nt_ti_warm</t>
        </is>
      </c>
      <c r="EU1" s="1" t="inlineStr">
        <is>
          <t>nt_ti_eury</t>
        </is>
      </c>
      <c r="EV1" s="1" t="inlineStr">
        <is>
          <t>nt_ti_na</t>
        </is>
      </c>
      <c r="EW1" s="1" t="inlineStr">
        <is>
          <t>nt_ti_corecold_cold</t>
        </is>
      </c>
      <c r="EX1" s="1" t="inlineStr">
        <is>
          <t>nt_ti_cool_warm</t>
        </is>
      </c>
      <c r="EY1" s="1" t="inlineStr">
        <is>
          <t>pi_ti_corecold</t>
        </is>
      </c>
      <c r="EZ1" s="1" t="inlineStr">
        <is>
          <t>pi_ti_cold</t>
        </is>
      </c>
      <c r="FA1" s="1" t="inlineStr">
        <is>
          <t>pi_ti_cool</t>
        </is>
      </c>
      <c r="FB1" s="1" t="inlineStr">
        <is>
          <t>pi_ti_warm</t>
        </is>
      </c>
      <c r="FC1" s="1" t="inlineStr">
        <is>
          <t>pi_ti_eury</t>
        </is>
      </c>
      <c r="FD1" s="1" t="inlineStr">
        <is>
          <t>pi_ti_na</t>
        </is>
      </c>
      <c r="FE1" s="1" t="inlineStr">
        <is>
          <t>pi_ti_corecold_cold</t>
        </is>
      </c>
      <c r="FF1" s="1" t="inlineStr">
        <is>
          <t>pi_ti_cool_warm</t>
        </is>
      </c>
      <c r="FG1" s="1" t="inlineStr">
        <is>
          <t>pt_ti_corecold</t>
        </is>
      </c>
      <c r="FH1" s="1" t="inlineStr">
        <is>
          <t>pt_ti_cold</t>
        </is>
      </c>
      <c r="FI1" s="1" t="inlineStr">
        <is>
          <t>pt_ti_cool</t>
        </is>
      </c>
      <c r="FJ1" s="1" t="inlineStr">
        <is>
          <t>pt_ti_warm</t>
        </is>
      </c>
      <c r="FK1" s="1" t="inlineStr">
        <is>
          <t>pt_ti_eury</t>
        </is>
      </c>
      <c r="FL1" s="1" t="inlineStr">
        <is>
          <t>pt_ti_na</t>
        </is>
      </c>
      <c r="FM1" s="1" t="inlineStr">
        <is>
          <t>pt_ti_corecold_cold</t>
        </is>
      </c>
      <c r="FN1" s="1" t="inlineStr">
        <is>
          <t>pt_ti_cool_warm</t>
        </is>
      </c>
      <c r="FO1" s="1" t="inlineStr">
        <is>
          <t>nt_tv_intol</t>
        </is>
      </c>
      <c r="FP1" s="1" t="inlineStr">
        <is>
          <t>nt_tv_intol4</t>
        </is>
      </c>
      <c r="FQ1" s="1" t="inlineStr">
        <is>
          <t>nt_tv_toler</t>
        </is>
      </c>
      <c r="FR1" s="1" t="inlineStr">
        <is>
          <t>pi_tv_intol</t>
        </is>
      </c>
      <c r="FS1" s="1" t="inlineStr">
        <is>
          <t>pi_tv_intol4</t>
        </is>
      </c>
      <c r="FT1" s="1" t="inlineStr">
        <is>
          <t>pi_tv_toler</t>
        </is>
      </c>
      <c r="FU1" s="1" t="inlineStr">
        <is>
          <t>pi_tv_toler6</t>
        </is>
      </c>
      <c r="FV1" s="1" t="inlineStr">
        <is>
          <t>pt_tv_intol</t>
        </is>
      </c>
      <c r="FW1" s="1" t="inlineStr">
        <is>
          <t>pt_tv_intol4</t>
        </is>
      </c>
      <c r="FX1" s="1" t="inlineStr">
        <is>
          <t>pt_tv_toler</t>
        </is>
      </c>
      <c r="FY1" s="1" t="inlineStr">
        <is>
          <t>nt_tv_intol4_EPT</t>
        </is>
      </c>
      <c r="FZ1" s="1" t="inlineStr">
        <is>
          <t>nt_tv_ntol</t>
        </is>
      </c>
      <c r="GA1" s="1" t="inlineStr">
        <is>
          <t>nt_tv_stol</t>
        </is>
      </c>
      <c r="GB1" s="1" t="inlineStr">
        <is>
          <t>pi_tv_ntol</t>
        </is>
      </c>
      <c r="GC1" s="1" t="inlineStr">
        <is>
          <t>pi_tv_stol</t>
        </is>
      </c>
      <c r="GD1" s="1" t="inlineStr">
        <is>
          <t>pt_tv_ntol</t>
        </is>
      </c>
      <c r="GE1" s="1" t="inlineStr">
        <is>
          <t>pt_tv_stol</t>
        </is>
      </c>
      <c r="GF1" s="1" t="inlineStr">
        <is>
          <t>pi_tv2_intol</t>
        </is>
      </c>
      <c r="GG1" s="1" t="inlineStr">
        <is>
          <t>pi_tv2_toler_ISA_SalHi_xFL</t>
        </is>
      </c>
      <c r="GH1" s="1" t="inlineStr">
        <is>
          <t>pi_tv2_intol_ISA_SalHi_xFL</t>
        </is>
      </c>
      <c r="GI1" s="1" t="inlineStr">
        <is>
          <t>pt_tv2_intol_ISA_SalHi_xFL</t>
        </is>
      </c>
      <c r="GJ1" s="1" t="inlineStr">
        <is>
          <t>nt_ffg_col</t>
        </is>
      </c>
      <c r="GK1" s="1" t="inlineStr">
        <is>
          <t>nt_ffg_filt</t>
        </is>
      </c>
      <c r="GL1" s="1" t="inlineStr">
        <is>
          <t>nt_ffg_pred</t>
        </is>
      </c>
      <c r="GM1" s="1" t="inlineStr">
        <is>
          <t>nt_ffg_scrap</t>
        </is>
      </c>
      <c r="GN1" s="1" t="inlineStr">
        <is>
          <t>nt_ffg_shred</t>
        </is>
      </c>
      <c r="GO1" s="1" t="inlineStr">
        <is>
          <t>nt_ffg_mah</t>
        </is>
      </c>
      <c r="GP1" s="1" t="inlineStr">
        <is>
          <t>nt_ffg_omn</t>
        </is>
      </c>
      <c r="GQ1" s="1" t="inlineStr">
        <is>
          <t>nt_ffg_par</t>
        </is>
      </c>
      <c r="GR1" s="1" t="inlineStr">
        <is>
          <t>nt_ffg_pih</t>
        </is>
      </c>
      <c r="GS1" s="1" t="inlineStr">
        <is>
          <t>nt_ffg_xyl</t>
        </is>
      </c>
      <c r="GT1" s="1" t="inlineStr">
        <is>
          <t>nt_ffg_pred_scrap_shred</t>
        </is>
      </c>
      <c r="GU1" s="1" t="inlineStr">
        <is>
          <t>pi_ffg_col</t>
        </is>
      </c>
      <c r="GV1" s="1" t="inlineStr">
        <is>
          <t>pi_ffg_filt</t>
        </is>
      </c>
      <c r="GW1" s="1" t="inlineStr">
        <is>
          <t>pi_ffg_pred</t>
        </is>
      </c>
      <c r="GX1" s="1" t="inlineStr">
        <is>
          <t>pi_ffg_scrap</t>
        </is>
      </c>
      <c r="GY1" s="1" t="inlineStr">
        <is>
          <t>pi_ffg_shred</t>
        </is>
      </c>
      <c r="GZ1" s="1" t="inlineStr">
        <is>
          <t>pi_ffg_mah</t>
        </is>
      </c>
      <c r="HA1" s="1" t="inlineStr">
        <is>
          <t>pi_ffg_omn</t>
        </is>
      </c>
      <c r="HB1" s="1" t="inlineStr">
        <is>
          <t>pi_ffg_par</t>
        </is>
      </c>
      <c r="HC1" s="1" t="inlineStr">
        <is>
          <t>pi_ffg_pih</t>
        </is>
      </c>
      <c r="HD1" s="1" t="inlineStr">
        <is>
          <t>pi_ffg_xyl</t>
        </is>
      </c>
      <c r="HE1" s="1" t="inlineStr">
        <is>
          <t>pi_ffg_col_filt</t>
        </is>
      </c>
      <c r="HF1" s="1" t="inlineStr">
        <is>
          <t>pt_ffg_col</t>
        </is>
      </c>
      <c r="HG1" s="1" t="inlineStr">
        <is>
          <t>pt_ffg_filt</t>
        </is>
      </c>
      <c r="HH1" s="1" t="inlineStr">
        <is>
          <t>pt_ffg_pred</t>
        </is>
      </c>
      <c r="HI1" s="1" t="inlineStr">
        <is>
          <t>pt_ffg_scrap</t>
        </is>
      </c>
      <c r="HJ1" s="1" t="inlineStr">
        <is>
          <t>pt_ffg_shred</t>
        </is>
      </c>
      <c r="HK1" s="1" t="inlineStr">
        <is>
          <t>pt_ffg_mah</t>
        </is>
      </c>
      <c r="HL1" s="1" t="inlineStr">
        <is>
          <t>pt_ffg_omn</t>
        </is>
      </c>
      <c r="HM1" s="1" t="inlineStr">
        <is>
          <t>pt_ffg_par</t>
        </is>
      </c>
      <c r="HN1" s="1" t="inlineStr">
        <is>
          <t>pt_ffg_pih</t>
        </is>
      </c>
      <c r="HO1" s="1" t="inlineStr">
        <is>
          <t>pt_ffg_xyl</t>
        </is>
      </c>
      <c r="HP1" s="1" t="inlineStr">
        <is>
          <t>nt_ffg2_intface</t>
        </is>
      </c>
      <c r="HQ1" s="1" t="inlineStr">
        <is>
          <t>nt_ffg2_subsurf</t>
        </is>
      </c>
      <c r="HR1" s="1" t="inlineStr">
        <is>
          <t>pi_ffg2_scavburr</t>
        </is>
      </c>
      <c r="HS1" s="1" t="inlineStr">
        <is>
          <t>nt_habit_burrow</t>
        </is>
      </c>
      <c r="HT1" s="1" t="inlineStr">
        <is>
          <t>nt_habit_climb</t>
        </is>
      </c>
      <c r="HU1" s="1" t="inlineStr">
        <is>
          <t>nt_habit_cling</t>
        </is>
      </c>
      <c r="HV1" s="1" t="inlineStr">
        <is>
          <t>nt_habit_sprawl</t>
        </is>
      </c>
      <c r="HW1" s="1" t="inlineStr">
        <is>
          <t>nt_habit_swim</t>
        </is>
      </c>
      <c r="HX1" s="1" t="inlineStr">
        <is>
          <t>pi_habit_burrow</t>
        </is>
      </c>
      <c r="HY1" s="1" t="inlineStr">
        <is>
          <t>pi_habit_climb</t>
        </is>
      </c>
      <c r="HZ1" s="1" t="inlineStr">
        <is>
          <t>pi_habit_cling</t>
        </is>
      </c>
      <c r="IA1" s="1" t="inlineStr">
        <is>
          <t>pi_habit_sprawl</t>
        </is>
      </c>
      <c r="IB1" s="1" t="inlineStr">
        <is>
          <t>pi_habit_swim</t>
        </is>
      </c>
      <c r="IC1" s="1" t="inlineStr">
        <is>
          <t>pt_habit_burrow</t>
        </is>
      </c>
      <c r="ID1" s="1" t="inlineStr">
        <is>
          <t>pt_habit_climb</t>
        </is>
      </c>
      <c r="IE1" s="1" t="inlineStr">
        <is>
          <t>pt_habit_cling</t>
        </is>
      </c>
      <c r="IF1" s="1" t="inlineStr">
        <is>
          <t>pt_habit_sprawl</t>
        </is>
      </c>
      <c r="IG1" s="1" t="inlineStr">
        <is>
          <t>pt_habit_swim</t>
        </is>
      </c>
      <c r="IH1" s="1" t="inlineStr">
        <is>
          <t>pi_habit_cling_PlecoNoCling</t>
        </is>
      </c>
      <c r="II1" s="1" t="inlineStr">
        <is>
          <t>nt_volt_multi</t>
        </is>
      </c>
      <c r="IJ1" s="1" t="inlineStr">
        <is>
          <t>nt_volt_semi</t>
        </is>
      </c>
      <c r="IK1" s="1" t="inlineStr">
        <is>
          <t>nt_volt_uni</t>
        </is>
      </c>
      <c r="IL1" s="1" t="inlineStr">
        <is>
          <t>pi_volt_multi</t>
        </is>
      </c>
      <c r="IM1" s="1" t="inlineStr">
        <is>
          <t>pi_volt_semi</t>
        </is>
      </c>
      <c r="IN1" s="1" t="inlineStr">
        <is>
          <t>pi_volt_uni</t>
        </is>
      </c>
      <c r="IO1" s="1" t="inlineStr">
        <is>
          <t>pt_volt_multi</t>
        </is>
      </c>
      <c r="IP1" s="1" t="inlineStr">
        <is>
          <t>pt_volt_semi</t>
        </is>
      </c>
      <c r="IQ1" s="1" t="inlineStr">
        <is>
          <t>pt_volt_uni</t>
        </is>
      </c>
      <c r="IR1" s="1" t="inlineStr">
        <is>
          <t>pi_dom01</t>
        </is>
      </c>
      <c r="IS1" s="1" t="inlineStr">
        <is>
          <t>pi_dom02</t>
        </is>
      </c>
      <c r="IT1" s="1" t="inlineStr">
        <is>
          <t>pi_dom03</t>
        </is>
      </c>
      <c r="IU1" s="1" t="inlineStr">
        <is>
          <t>pi_dom04</t>
        </is>
      </c>
      <c r="IV1" s="1" t="inlineStr">
        <is>
          <t>pi_dom05</t>
        </is>
      </c>
      <c r="IW1" s="1" t="inlineStr">
        <is>
          <t>pi_dom06</t>
        </is>
      </c>
      <c r="IX1" s="1" t="inlineStr">
        <is>
          <t>pi_dom07</t>
        </is>
      </c>
      <c r="IY1" s="1" t="inlineStr">
        <is>
          <t>pi_dom08</t>
        </is>
      </c>
      <c r="IZ1" s="1" t="inlineStr">
        <is>
          <t>pi_dom09</t>
        </is>
      </c>
      <c r="JA1" s="1" t="inlineStr">
        <is>
          <t>pi_dom10</t>
        </is>
      </c>
      <c r="JB1" s="1" t="inlineStr">
        <is>
          <t>x_Becks</t>
        </is>
      </c>
      <c r="JC1" s="1" t="inlineStr">
        <is>
          <t>x_Becks3</t>
        </is>
      </c>
      <c r="JD1" s="1" t="inlineStr">
        <is>
          <t>x_HBI</t>
        </is>
      </c>
      <c r="JE1" s="1" t="inlineStr">
        <is>
          <t>x_HBI2</t>
        </is>
      </c>
      <c r="JF1" s="1" t="inlineStr">
        <is>
          <t>x_NCBI</t>
        </is>
      </c>
      <c r="JG1" s="1" t="inlineStr">
        <is>
          <t>x_Shan_e</t>
        </is>
      </c>
      <c r="JH1" s="1" t="inlineStr">
        <is>
          <t>x_Shan_2</t>
        </is>
      </c>
      <c r="JI1" s="1" t="inlineStr">
        <is>
          <t>x_Shan_10</t>
        </is>
      </c>
      <c r="JJ1" s="1" t="inlineStr">
        <is>
          <t>x_D</t>
        </is>
      </c>
      <c r="JK1" s="1" t="inlineStr">
        <is>
          <t>x_D_G</t>
        </is>
      </c>
      <c r="JL1" s="1" t="inlineStr">
        <is>
          <t>x_D_Mg</t>
        </is>
      </c>
      <c r="JM1" s="1" t="inlineStr">
        <is>
          <t>x_Evenness</t>
        </is>
      </c>
      <c r="JN1" s="1" t="inlineStr">
        <is>
          <t>nt_habitat_brac</t>
        </is>
      </c>
      <c r="JO1" s="1" t="inlineStr">
        <is>
          <t>nt_habitat_depo</t>
        </is>
      </c>
      <c r="JP1" s="1" t="inlineStr">
        <is>
          <t>nt_habitat_gene</t>
        </is>
      </c>
      <c r="JQ1" s="1" t="inlineStr">
        <is>
          <t>nt_habitat_head</t>
        </is>
      </c>
      <c r="JR1" s="1" t="inlineStr">
        <is>
          <t>nt_habitat_rheo</t>
        </is>
      </c>
      <c r="JS1" s="1" t="inlineStr">
        <is>
          <t>nt_habitat_rive</t>
        </is>
      </c>
      <c r="JT1" s="1" t="inlineStr">
        <is>
          <t>nt_habitat_spec</t>
        </is>
      </c>
      <c r="JU1" s="1" t="inlineStr">
        <is>
          <t>nt_habitat_unkn</t>
        </is>
      </c>
      <c r="JV1" s="1" t="inlineStr">
        <is>
          <t>pi_habitat_brac</t>
        </is>
      </c>
      <c r="JW1" s="1" t="inlineStr">
        <is>
          <t>pi_habitat_depo</t>
        </is>
      </c>
      <c r="JX1" s="1" t="inlineStr">
        <is>
          <t>pi_habitat_gene</t>
        </is>
      </c>
      <c r="JY1" s="1" t="inlineStr">
        <is>
          <t>pi_habitat_head</t>
        </is>
      </c>
      <c r="JZ1" s="1" t="inlineStr">
        <is>
          <t>pi_habitat_rheo</t>
        </is>
      </c>
      <c r="KA1" s="1" t="inlineStr">
        <is>
          <t>pi_habitat_rive</t>
        </is>
      </c>
      <c r="KB1" s="1" t="inlineStr">
        <is>
          <t>pi_habitat_spec</t>
        </is>
      </c>
      <c r="KC1" s="1" t="inlineStr">
        <is>
          <t>pi_habitat_unkn</t>
        </is>
      </c>
      <c r="KD1" s="1" t="inlineStr">
        <is>
          <t>pt_habitat_brac</t>
        </is>
      </c>
      <c r="KE1" s="1" t="inlineStr">
        <is>
          <t>pt_habitat_depo</t>
        </is>
      </c>
      <c r="KF1" s="1" t="inlineStr">
        <is>
          <t>pt_habitat_gene</t>
        </is>
      </c>
      <c r="KG1" s="1" t="inlineStr">
        <is>
          <t>pt_habitat_head</t>
        </is>
      </c>
      <c r="KH1" s="1" t="inlineStr">
        <is>
          <t>pt_habitat_rheo</t>
        </is>
      </c>
      <c r="KI1" s="1" t="inlineStr">
        <is>
          <t>pt_habitat_rive</t>
        </is>
      </c>
      <c r="KJ1" s="1" t="inlineStr">
        <is>
          <t>pt_habitat_spec</t>
        </is>
      </c>
      <c r="KK1" s="1" t="inlineStr">
        <is>
          <t>pt_habitat_unkn</t>
        </is>
      </c>
      <c r="KL1" s="1" t="inlineStr">
        <is>
          <t>nt_BCG_att1</t>
        </is>
      </c>
      <c r="KM1" s="1" t="inlineStr">
        <is>
          <t>nt_BCG_att1i</t>
        </is>
      </c>
      <c r="KN1" s="1" t="inlineStr">
        <is>
          <t>nt_BCG_att1m</t>
        </is>
      </c>
      <c r="KO1" s="1" t="inlineStr">
        <is>
          <t>nt_BCG_att12</t>
        </is>
      </c>
      <c r="KP1" s="1" t="inlineStr">
        <is>
          <t>nt_BCG_att1i2</t>
        </is>
      </c>
      <c r="KQ1" s="1" t="inlineStr">
        <is>
          <t>nt_BCG_att123</t>
        </is>
      </c>
      <c r="KR1" s="1" t="inlineStr">
        <is>
          <t>nt_BCG_att1i23</t>
        </is>
      </c>
      <c r="KS1" s="1" t="inlineStr">
        <is>
          <t>nt_BCG_att2</t>
        </is>
      </c>
      <c r="KT1" s="1" t="inlineStr">
        <is>
          <t>nt_BCG_att23</t>
        </is>
      </c>
      <c r="KU1" s="1" t="inlineStr">
        <is>
          <t>nt_BCG_att234</t>
        </is>
      </c>
      <c r="KV1" s="1" t="inlineStr">
        <is>
          <t>nt_BCG_att3</t>
        </is>
      </c>
      <c r="KW1" s="1" t="inlineStr">
        <is>
          <t>nt_BCG_att4</t>
        </is>
      </c>
      <c r="KX1" s="1" t="inlineStr">
        <is>
          <t>nt_BCG_att45</t>
        </is>
      </c>
      <c r="KY1" s="1" t="inlineStr">
        <is>
          <t>nt_BCG_att456</t>
        </is>
      </c>
      <c r="KZ1" s="1" t="inlineStr">
        <is>
          <t>nt_BCG_att5</t>
        </is>
      </c>
      <c r="LA1" s="1" t="inlineStr">
        <is>
          <t>nt_BCG_att56</t>
        </is>
      </c>
      <c r="LB1" s="1" t="inlineStr">
        <is>
          <t>nt_BCG_att6</t>
        </is>
      </c>
      <c r="LC1" s="1" t="inlineStr">
        <is>
          <t>nt_BCG_attNA</t>
        </is>
      </c>
      <c r="LD1" s="1" t="inlineStr">
        <is>
          <t>nt_Ephem_BCG_att1i2</t>
        </is>
      </c>
      <c r="LE1" s="1" t="inlineStr">
        <is>
          <t>nt_EPT_BCG_att123</t>
        </is>
      </c>
      <c r="LF1" s="1" t="inlineStr">
        <is>
          <t>nt_EPT_BCG_att1i23</t>
        </is>
      </c>
      <c r="LG1" s="1" t="inlineStr">
        <is>
          <t>nt_Pleco_BCG_att1i2</t>
        </is>
      </c>
      <c r="LH1" s="1" t="inlineStr">
        <is>
          <t>nt_Trich_BCG_att1i2</t>
        </is>
      </c>
      <c r="LI1" s="1" t="inlineStr">
        <is>
          <t>pi_BCG_att1</t>
        </is>
      </c>
      <c r="LJ1" s="1" t="inlineStr">
        <is>
          <t>pi_BCG_att1i</t>
        </is>
      </c>
      <c r="LK1" s="1" t="inlineStr">
        <is>
          <t>pi_BCG_att1m</t>
        </is>
      </c>
      <c r="LL1" s="1" t="inlineStr">
        <is>
          <t>pi_BCG_att12</t>
        </is>
      </c>
      <c r="LM1" s="1" t="inlineStr">
        <is>
          <t>pi_BCG_att1i2</t>
        </is>
      </c>
      <c r="LN1" s="1" t="inlineStr">
        <is>
          <t>pi_BCG_att123</t>
        </is>
      </c>
      <c r="LO1" s="1" t="inlineStr">
        <is>
          <t>pi_BCG_att1i23</t>
        </is>
      </c>
      <c r="LP1" s="1" t="inlineStr">
        <is>
          <t>pi_BCG_att2</t>
        </is>
      </c>
      <c r="LQ1" s="1" t="inlineStr">
        <is>
          <t>pi_BCG_att23</t>
        </is>
      </c>
      <c r="LR1" s="1" t="inlineStr">
        <is>
          <t>pi_BCG_att234</t>
        </is>
      </c>
      <c r="LS1" s="1" t="inlineStr">
        <is>
          <t>pi_BCG_att3</t>
        </is>
      </c>
      <c r="LT1" s="1" t="inlineStr">
        <is>
          <t>pi_BCG_att4</t>
        </is>
      </c>
      <c r="LU1" s="1" t="inlineStr">
        <is>
          <t>pi_BCG_att45</t>
        </is>
      </c>
      <c r="LV1" s="1" t="inlineStr">
        <is>
          <t>pi_BCG_att456</t>
        </is>
      </c>
      <c r="LW1" s="1" t="inlineStr">
        <is>
          <t>pi_BCG_att5</t>
        </is>
      </c>
      <c r="LX1" s="1" t="inlineStr">
        <is>
          <t>pi_BCG_att5extra</t>
        </is>
      </c>
      <c r="LY1" s="1" t="inlineStr">
        <is>
          <t>pi_BCG_att56</t>
        </is>
      </c>
      <c r="LZ1" s="1" t="inlineStr">
        <is>
          <t>pi_BCG_att6</t>
        </is>
      </c>
      <c r="MA1" s="1" t="inlineStr">
        <is>
          <t>pi_BCG_attNA</t>
        </is>
      </c>
      <c r="MB1" s="1" t="inlineStr">
        <is>
          <t>pi_EPT_BCG_att123</t>
        </is>
      </c>
      <c r="MC1" s="1" t="inlineStr">
        <is>
          <t>pi_EPT_BCG_att1i23</t>
        </is>
      </c>
      <c r="MD1" s="1" t="inlineStr">
        <is>
          <t>pt_BCG_att1</t>
        </is>
      </c>
      <c r="ME1" s="1" t="inlineStr">
        <is>
          <t>pt_BCG_att1i</t>
        </is>
      </c>
      <c r="MF1" s="1" t="inlineStr">
        <is>
          <t>pt_BCG_att1m</t>
        </is>
      </c>
      <c r="MG1" s="1" t="inlineStr">
        <is>
          <t>pt_BCG_att12</t>
        </is>
      </c>
      <c r="MH1" s="1" t="inlineStr">
        <is>
          <t>pt_BCG_att1i2</t>
        </is>
      </c>
      <c r="MI1" s="1" t="inlineStr">
        <is>
          <t>pt_BCG_att123</t>
        </is>
      </c>
      <c r="MJ1" s="1" t="inlineStr">
        <is>
          <t>pt_BCG_att1i23</t>
        </is>
      </c>
      <c r="MK1" s="1" t="inlineStr">
        <is>
          <t>pt_BCG_att2</t>
        </is>
      </c>
      <c r="ML1" s="1" t="inlineStr">
        <is>
          <t>pt_BCG_att23</t>
        </is>
      </c>
      <c r="MM1" s="1" t="inlineStr">
        <is>
          <t>pt_BCG_att234</t>
        </is>
      </c>
      <c r="MN1" s="1" t="inlineStr">
        <is>
          <t>pt_BCG_att3</t>
        </is>
      </c>
      <c r="MO1" s="1" t="inlineStr">
        <is>
          <t>pt_BCG_att4</t>
        </is>
      </c>
      <c r="MP1" s="1" t="inlineStr">
        <is>
          <t>pt_BCG_att45</t>
        </is>
      </c>
      <c r="MQ1" s="1" t="inlineStr">
        <is>
          <t>pt_BCG_att456</t>
        </is>
      </c>
      <c r="MR1" s="1" t="inlineStr">
        <is>
          <t>pt_BCG_att5</t>
        </is>
      </c>
      <c r="MS1" s="1" t="inlineStr">
        <is>
          <t>pt_BCG_att56</t>
        </is>
      </c>
      <c r="MT1" s="1" t="inlineStr">
        <is>
          <t>pt_BCG_att6</t>
        </is>
      </c>
      <c r="MU1" s="1" t="inlineStr">
        <is>
          <t>pt_BCG_attNA</t>
        </is>
      </c>
      <c r="MV1" s="1" t="inlineStr">
        <is>
          <t>pt_EPT_BCG_att123</t>
        </is>
      </c>
      <c r="MW1" s="1" t="inlineStr">
        <is>
          <t>pt_EPT_BCG_att1i23</t>
        </is>
      </c>
      <c r="MX1" s="1" t="inlineStr">
        <is>
          <t>x_UFC</t>
        </is>
      </c>
      <c r="MY1" s="1" t="inlineStr">
        <is>
          <t>nt_elev_low</t>
        </is>
      </c>
      <c r="MZ1" s="1" t="inlineStr">
        <is>
          <t>nt_elev_high</t>
        </is>
      </c>
      <c r="NA1" s="1" t="inlineStr">
        <is>
          <t>nt_grad_low</t>
        </is>
      </c>
      <c r="NB1" s="1" t="inlineStr">
        <is>
          <t>nt_grad_mod</t>
        </is>
      </c>
      <c r="NC1" s="1" t="inlineStr">
        <is>
          <t>nt_grad_high</t>
        </is>
      </c>
      <c r="ND1" s="1" t="inlineStr">
        <is>
          <t>nt_wsarea_small</t>
        </is>
      </c>
      <c r="NE1" s="1" t="inlineStr">
        <is>
          <t>nt_wsarea_medium</t>
        </is>
      </c>
      <c r="NF1" s="1" t="inlineStr">
        <is>
          <t>nt_wsarea_large</t>
        </is>
      </c>
      <c r="NG1" s="1" t="inlineStr">
        <is>
          <t>nt_wsarea_xlarge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483</v>
      </c>
      <c r="E2">
        <v>6.180016653652572</v>
      </c>
      <c r="F2">
        <v>58</v>
      </c>
      <c r="G2">
        <v>349</v>
      </c>
      <c r="H2">
        <v>103</v>
      </c>
      <c r="I2">
        <v>0</v>
      </c>
      <c r="J2">
        <v>0</v>
      </c>
      <c r="K2">
        <v>0</v>
      </c>
      <c r="L2">
        <v>0</v>
      </c>
      <c r="M2">
        <v>37</v>
      </c>
      <c r="N2">
        <v>0</v>
      </c>
      <c r="O2">
        <v>0</v>
      </c>
      <c r="P2">
        <v>3</v>
      </c>
      <c r="Q2">
        <v>16</v>
      </c>
      <c r="R2">
        <v>1</v>
      </c>
      <c r="S2">
        <v>0</v>
      </c>
      <c r="T2">
        <v>14</v>
      </c>
      <c r="U2">
        <v>16</v>
      </c>
      <c r="V2">
        <v>6</v>
      </c>
      <c r="W2">
        <v>0</v>
      </c>
      <c r="X2">
        <v>19</v>
      </c>
      <c r="Y2">
        <v>13</v>
      </c>
      <c r="Z2">
        <v>1</v>
      </c>
      <c r="AA2">
        <v>3</v>
      </c>
      <c r="AB2">
        <v>36</v>
      </c>
      <c r="AC2">
        <v>0</v>
      </c>
      <c r="AD2">
        <v>0</v>
      </c>
      <c r="AE2">
        <v>1</v>
      </c>
      <c r="AF2">
        <v>1</v>
      </c>
      <c r="AG2">
        <v>0</v>
      </c>
      <c r="AH2">
        <v>13</v>
      </c>
      <c r="AI2">
        <v>0</v>
      </c>
      <c r="AJ2">
        <v>2</v>
      </c>
      <c r="AK2">
        <v>6</v>
      </c>
      <c r="AL2">
        <v>19</v>
      </c>
      <c r="AM2">
        <v>0</v>
      </c>
      <c r="AN2">
        <v>3</v>
      </c>
      <c r="AO2">
        <v>0</v>
      </c>
      <c r="AP2">
        <v>7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6.625258799171843</v>
      </c>
      <c r="AX2">
        <v>0</v>
      </c>
      <c r="AY2">
        <v>0</v>
      </c>
      <c r="AZ2">
        <v>6.418219461697722</v>
      </c>
      <c r="BA2">
        <v>59.00621118012423</v>
      </c>
      <c r="BB2">
        <v>0</v>
      </c>
      <c r="BC2">
        <v>0</v>
      </c>
      <c r="BD2">
        <v>0</v>
      </c>
      <c r="BE2">
        <v>6.004140786749482</v>
      </c>
      <c r="BF2">
        <v>0</v>
      </c>
      <c r="BG2">
        <v>15.32091097308489</v>
      </c>
      <c r="BH2">
        <v>21.32505175983437</v>
      </c>
      <c r="BI2">
        <v>59.00621118012423</v>
      </c>
      <c r="BJ2">
        <v>31.26293995859213</v>
      </c>
      <c r="BK2">
        <v>31.26293995859213</v>
      </c>
      <c r="BL2">
        <v>24.63768115942029</v>
      </c>
      <c r="BM2">
        <v>72.2567287784679</v>
      </c>
      <c r="BN2">
        <v>62.52587991718426</v>
      </c>
      <c r="BO2">
        <v>72.2567287784679</v>
      </c>
      <c r="BP2">
        <v>69.1511387163561</v>
      </c>
      <c r="BQ2">
        <v>52.5879917184265</v>
      </c>
      <c r="BR2">
        <v>6.004140786749482</v>
      </c>
      <c r="BS2">
        <v>3.105590062111801</v>
      </c>
      <c r="BT2">
        <v>4.297994269340975</v>
      </c>
      <c r="BU2">
        <v>14.56310679611651</v>
      </c>
      <c r="BV2">
        <v>93.99585921325051</v>
      </c>
      <c r="BW2">
        <v>0</v>
      </c>
      <c r="BX2">
        <v>6.004140786749482</v>
      </c>
      <c r="BY2">
        <v>6.004140786749482</v>
      </c>
      <c r="BZ2">
        <v>6.004140786749482</v>
      </c>
      <c r="CA2">
        <v>0</v>
      </c>
      <c r="CB2">
        <v>6.004140786749482</v>
      </c>
      <c r="CC2">
        <v>0</v>
      </c>
      <c r="CD2">
        <v>6.004140786749482</v>
      </c>
      <c r="CE2">
        <v>0</v>
      </c>
      <c r="CF2">
        <v>52.5879917184265</v>
      </c>
      <c r="CG2">
        <v>0</v>
      </c>
      <c r="CH2">
        <v>19.66873706004141</v>
      </c>
      <c r="CI2">
        <v>72.2567287784679</v>
      </c>
      <c r="CJ2">
        <v>0</v>
      </c>
      <c r="CK2">
        <v>21.32505175983437</v>
      </c>
      <c r="CL2">
        <v>18.21946169772257</v>
      </c>
      <c r="CM2">
        <v>0</v>
      </c>
      <c r="CN2">
        <v>0</v>
      </c>
      <c r="CO2">
        <v>0</v>
      </c>
      <c r="CP2">
        <v>0</v>
      </c>
      <c r="CQ2">
        <v>8.108108108108109</v>
      </c>
      <c r="CR2">
        <v>43.24324324324324</v>
      </c>
      <c r="CS2">
        <v>0</v>
      </c>
      <c r="CT2">
        <v>37.83783783783784</v>
      </c>
      <c r="CU2">
        <v>43.24324324324324</v>
      </c>
      <c r="CV2">
        <v>16.21621621621622</v>
      </c>
      <c r="CW2">
        <v>51.35135135135135</v>
      </c>
      <c r="CX2">
        <v>35.13513513513514</v>
      </c>
      <c r="CY2">
        <v>2.702702702702703</v>
      </c>
      <c r="CZ2">
        <v>97.29729729729729</v>
      </c>
      <c r="DA2">
        <v>0</v>
      </c>
      <c r="DB2">
        <v>0</v>
      </c>
      <c r="DC2">
        <v>2.702702702702703</v>
      </c>
      <c r="DD2">
        <v>0</v>
      </c>
      <c r="DE2">
        <v>35.13513513513514</v>
      </c>
      <c r="DF2">
        <v>0</v>
      </c>
      <c r="DG2">
        <v>16.21621621621622</v>
      </c>
      <c r="DH2">
        <v>51.35135135135135</v>
      </c>
      <c r="DI2">
        <v>18.91891891891892</v>
      </c>
      <c r="DJ2">
        <v>0</v>
      </c>
      <c r="DK2">
        <v>9</v>
      </c>
      <c r="DL2">
        <v>12.00828157349896</v>
      </c>
      <c r="DM2">
        <v>24.32432432432432</v>
      </c>
      <c r="DN2">
        <v>2.691511387163561</v>
      </c>
      <c r="DO2">
        <v>8.488612836438923</v>
      </c>
      <c r="DP2">
        <v>0</v>
      </c>
      <c r="DQ2">
        <v>0</v>
      </c>
      <c r="DR2">
        <v>0</v>
      </c>
      <c r="DS2">
        <v>22.41379310344828</v>
      </c>
      <c r="DT2">
        <v>0</v>
      </c>
      <c r="DU2">
        <v>12.00828157349896</v>
      </c>
      <c r="DV2">
        <v>1</v>
      </c>
      <c r="DW2">
        <v>6.004140786749482</v>
      </c>
      <c r="DX2">
        <v>2.702702702702703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17.59834368530021</v>
      </c>
      <c r="EF2">
        <v>1</v>
      </c>
      <c r="EG2">
        <v>6.004140786749482</v>
      </c>
      <c r="EH2">
        <v>2.702702702702703</v>
      </c>
      <c r="EI2">
        <v>0</v>
      </c>
      <c r="EJ2">
        <v>0</v>
      </c>
      <c r="EK2">
        <v>0</v>
      </c>
      <c r="EL2">
        <v>6.625258799171843</v>
      </c>
      <c r="EM2">
        <v>6.418219461697722</v>
      </c>
      <c r="EN2">
        <v>7</v>
      </c>
      <c r="EO2">
        <v>0</v>
      </c>
      <c r="EP2">
        <v>0</v>
      </c>
      <c r="EQ2">
        <v>0</v>
      </c>
      <c r="ER2">
        <v>24</v>
      </c>
      <c r="ES2">
        <v>30</v>
      </c>
      <c r="ET2">
        <v>9</v>
      </c>
      <c r="EU2">
        <v>0</v>
      </c>
      <c r="EV2">
        <v>4</v>
      </c>
      <c r="EW2">
        <v>24</v>
      </c>
      <c r="EX2">
        <v>31</v>
      </c>
      <c r="EY2">
        <v>0</v>
      </c>
      <c r="EZ2">
        <v>52.17391304347826</v>
      </c>
      <c r="FA2">
        <v>67.90890269151139</v>
      </c>
      <c r="FB2">
        <v>24.01656314699793</v>
      </c>
      <c r="FC2">
        <v>0</v>
      </c>
      <c r="FD2">
        <v>23.80952380952381</v>
      </c>
      <c r="FE2">
        <v>52.17391304347826</v>
      </c>
      <c r="FF2">
        <v>73.91304347826088</v>
      </c>
      <c r="FG2">
        <v>0</v>
      </c>
      <c r="FH2">
        <v>64.86486486486487</v>
      </c>
      <c r="FI2">
        <v>81.08108108108108</v>
      </c>
      <c r="FJ2">
        <v>24.32432432432432</v>
      </c>
      <c r="FK2">
        <v>0</v>
      </c>
      <c r="FL2">
        <v>10.81081081081081</v>
      </c>
      <c r="FM2">
        <v>64.86486486486487</v>
      </c>
      <c r="FN2">
        <v>83.78378378378379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11</v>
      </c>
      <c r="GK2">
        <v>3</v>
      </c>
      <c r="GL2">
        <v>9</v>
      </c>
      <c r="GM2">
        <v>7</v>
      </c>
      <c r="GN2">
        <v>5</v>
      </c>
      <c r="GO2">
        <v>0</v>
      </c>
      <c r="GP2">
        <v>0</v>
      </c>
      <c r="GQ2">
        <v>0</v>
      </c>
      <c r="GR2">
        <v>0</v>
      </c>
      <c r="GS2">
        <v>0</v>
      </c>
      <c r="GT2">
        <v>21</v>
      </c>
      <c r="GU2">
        <v>16.97722567287785</v>
      </c>
      <c r="GV2">
        <v>7.039337474120083</v>
      </c>
      <c r="GW2">
        <v>17.39130434782609</v>
      </c>
      <c r="GX2">
        <v>25.67287784679089</v>
      </c>
      <c r="GY2">
        <v>15.11387163561077</v>
      </c>
      <c r="GZ2">
        <v>0</v>
      </c>
      <c r="HA2">
        <v>0</v>
      </c>
      <c r="HB2">
        <v>0</v>
      </c>
      <c r="HC2">
        <v>0</v>
      </c>
      <c r="HD2">
        <v>0</v>
      </c>
      <c r="HE2">
        <v>24.01656314699793</v>
      </c>
      <c r="HF2">
        <v>29.72972972972973</v>
      </c>
      <c r="HG2">
        <v>8.108108108108109</v>
      </c>
      <c r="HH2">
        <v>24.32432432432432</v>
      </c>
      <c r="HI2">
        <v>18.91891891891892</v>
      </c>
      <c r="HJ2">
        <v>13.51351351351351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19.66873706004141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17.59834368530021</v>
      </c>
      <c r="IS2">
        <v>29.19254658385093</v>
      </c>
      <c r="IT2">
        <v>36.02484472049689</v>
      </c>
      <c r="IU2">
        <v>42.02898550724638</v>
      </c>
      <c r="IV2">
        <v>48.03312629399586</v>
      </c>
      <c r="IW2">
        <v>53.83022774327122</v>
      </c>
      <c r="IX2">
        <v>59.21325051759835</v>
      </c>
      <c r="IY2">
        <v>64.18219461697723</v>
      </c>
      <c r="IZ2">
        <v>68.1159420289855</v>
      </c>
      <c r="JA2">
        <v>72.04968944099379</v>
      </c>
      <c r="JB2">
        <v>0</v>
      </c>
      <c r="JC2">
        <v>0</v>
      </c>
      <c r="JD2">
        <v>0</v>
      </c>
      <c r="JE2">
        <v>0</v>
      </c>
      <c r="JF2">
        <v>0</v>
      </c>
      <c r="JG2">
        <v>3.003321641962215</v>
      </c>
      <c r="JH2">
        <v>4.332877239053386</v>
      </c>
      <c r="JI2">
        <v>1.304326016484803</v>
      </c>
      <c r="JJ2">
        <v>0.9272190287583212</v>
      </c>
      <c r="JK2">
        <v>5.987038882513676</v>
      </c>
      <c r="JL2">
        <v>5.825227020824117</v>
      </c>
      <c r="JM2">
        <v>0.8317335687542463</v>
      </c>
      <c r="JN2">
        <v>0</v>
      </c>
      <c r="JO2">
        <v>3</v>
      </c>
      <c r="JP2">
        <v>8</v>
      </c>
      <c r="JQ2">
        <v>0</v>
      </c>
      <c r="JR2">
        <v>23</v>
      </c>
      <c r="JS2">
        <v>0</v>
      </c>
      <c r="JT2">
        <v>3</v>
      </c>
      <c r="JU2">
        <v>0</v>
      </c>
      <c r="JV2">
        <v>0</v>
      </c>
      <c r="JW2">
        <v>21.11801242236025</v>
      </c>
      <c r="JX2">
        <v>15.32091097308489</v>
      </c>
      <c r="JY2">
        <v>0</v>
      </c>
      <c r="JZ2">
        <v>62.93995859213251</v>
      </c>
      <c r="KA2">
        <v>0</v>
      </c>
      <c r="KB2">
        <v>0.6211180124223602</v>
      </c>
      <c r="KC2">
        <v>0</v>
      </c>
      <c r="KD2">
        <v>0</v>
      </c>
      <c r="KE2">
        <v>8.108108108108109</v>
      </c>
      <c r="KF2">
        <v>21.62162162162162</v>
      </c>
      <c r="KG2">
        <v>0</v>
      </c>
      <c r="KH2">
        <v>62.16216216216216</v>
      </c>
      <c r="KI2">
        <v>0</v>
      </c>
      <c r="KJ2">
        <v>8.108108108108109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20</v>
      </c>
      <c r="KV2">
        <v>0</v>
      </c>
      <c r="KW2">
        <v>20</v>
      </c>
      <c r="KX2">
        <v>20</v>
      </c>
      <c r="KY2">
        <v>20</v>
      </c>
      <c r="KZ2">
        <v>0</v>
      </c>
      <c r="LA2">
        <v>0</v>
      </c>
      <c r="LB2">
        <v>0</v>
      </c>
      <c r="LC2">
        <v>17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57.55693581780538</v>
      </c>
      <c r="LS2">
        <v>0</v>
      </c>
      <c r="LT2">
        <v>57.55693581780538</v>
      </c>
      <c r="LU2">
        <v>57.55693581780538</v>
      </c>
      <c r="LV2">
        <v>57.55693581780538</v>
      </c>
      <c r="LW2">
        <v>0</v>
      </c>
      <c r="LX2">
        <v>0</v>
      </c>
      <c r="LY2">
        <v>0</v>
      </c>
      <c r="LZ2">
        <v>0</v>
      </c>
      <c r="MA2">
        <v>42.44306418219462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54.05405405405406</v>
      </c>
      <c r="MN2">
        <v>0</v>
      </c>
      <c r="MO2">
        <v>54.05405405405406</v>
      </c>
      <c r="MP2">
        <v>54.05405405405406</v>
      </c>
      <c r="MQ2">
        <v>54.05405405405406</v>
      </c>
      <c r="MR2">
        <v>0</v>
      </c>
      <c r="MS2">
        <v>0</v>
      </c>
      <c r="MT2">
        <v>0</v>
      </c>
      <c r="MU2">
        <v>45.94594594594594</v>
      </c>
      <c r="MV2">
        <v>0</v>
      </c>
      <c r="MW2">
        <v>0</v>
      </c>
      <c r="MX2">
        <v>2.501960784313726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496</v>
      </c>
      <c r="E3">
        <v>6.206575926724928</v>
      </c>
      <c r="F3">
        <v>218</v>
      </c>
      <c r="G3">
        <v>27</v>
      </c>
      <c r="H3">
        <v>8</v>
      </c>
      <c r="I3">
        <v>0</v>
      </c>
      <c r="J3">
        <v>0</v>
      </c>
      <c r="K3">
        <v>0</v>
      </c>
      <c r="L3">
        <v>0</v>
      </c>
      <c r="M3">
        <v>29</v>
      </c>
      <c r="N3">
        <v>2</v>
      </c>
      <c r="O3">
        <v>0</v>
      </c>
      <c r="P3">
        <v>2</v>
      </c>
      <c r="Q3">
        <v>6</v>
      </c>
      <c r="R3">
        <v>2</v>
      </c>
      <c r="S3">
        <v>0</v>
      </c>
      <c r="T3">
        <v>12</v>
      </c>
      <c r="U3">
        <v>5</v>
      </c>
      <c r="V3">
        <v>1</v>
      </c>
      <c r="W3">
        <v>0</v>
      </c>
      <c r="X3">
        <v>3</v>
      </c>
      <c r="Y3">
        <v>3</v>
      </c>
      <c r="Z3">
        <v>2</v>
      </c>
      <c r="AA3">
        <v>0</v>
      </c>
      <c r="AB3">
        <v>19</v>
      </c>
      <c r="AC3">
        <v>0</v>
      </c>
      <c r="AD3">
        <v>0</v>
      </c>
      <c r="AE3">
        <v>0</v>
      </c>
      <c r="AF3">
        <v>10</v>
      </c>
      <c r="AG3">
        <v>1</v>
      </c>
      <c r="AH3">
        <v>4</v>
      </c>
      <c r="AI3">
        <v>0</v>
      </c>
      <c r="AJ3">
        <v>0</v>
      </c>
      <c r="AK3">
        <v>0</v>
      </c>
      <c r="AL3">
        <v>4</v>
      </c>
      <c r="AM3">
        <v>0</v>
      </c>
      <c r="AN3">
        <v>0</v>
      </c>
      <c r="AO3">
        <v>0</v>
      </c>
      <c r="AP3">
        <v>2</v>
      </c>
      <c r="AQ3">
        <v>1</v>
      </c>
      <c r="AR3">
        <v>0</v>
      </c>
      <c r="AS3">
        <v>0</v>
      </c>
      <c r="AT3">
        <v>0</v>
      </c>
      <c r="AU3">
        <v>14.91935483870968</v>
      </c>
      <c r="AV3">
        <v>14.91935483870968</v>
      </c>
      <c r="AW3">
        <v>0</v>
      </c>
      <c r="AX3">
        <v>0</v>
      </c>
      <c r="AY3">
        <v>3.830645161290323</v>
      </c>
      <c r="AZ3">
        <v>3.42741935483871</v>
      </c>
      <c r="BA3">
        <v>9.07258064516129</v>
      </c>
      <c r="BB3">
        <v>0</v>
      </c>
      <c r="BC3">
        <v>11.49193548387097</v>
      </c>
      <c r="BD3">
        <v>0</v>
      </c>
      <c r="BE3">
        <v>0.8064516129032258</v>
      </c>
      <c r="BF3">
        <v>0</v>
      </c>
      <c r="BG3">
        <v>57.66129032258065</v>
      </c>
      <c r="BH3">
        <v>90.3225806451613</v>
      </c>
      <c r="BI3">
        <v>8.870967741935484</v>
      </c>
      <c r="BJ3">
        <v>3.830645161290323</v>
      </c>
      <c r="BK3">
        <v>0</v>
      </c>
      <c r="BL3">
        <v>0</v>
      </c>
      <c r="BM3">
        <v>5.443548387096774</v>
      </c>
      <c r="BN3">
        <v>4.838709677419355</v>
      </c>
      <c r="BO3">
        <v>5.443548387096774</v>
      </c>
      <c r="BP3">
        <v>4.838709677419355</v>
      </c>
      <c r="BQ3">
        <v>5.443548387096774</v>
      </c>
      <c r="BR3">
        <v>0.8064516129032258</v>
      </c>
      <c r="BS3">
        <v>0.6048387096774194</v>
      </c>
      <c r="BT3">
        <v>11.11111111111111</v>
      </c>
      <c r="BU3">
        <v>37.5</v>
      </c>
      <c r="BV3">
        <v>67.33870967741936</v>
      </c>
      <c r="BW3">
        <v>0</v>
      </c>
      <c r="BX3">
        <v>0.8064516129032258</v>
      </c>
      <c r="BY3">
        <v>0</v>
      </c>
      <c r="BZ3">
        <v>0</v>
      </c>
      <c r="CA3">
        <v>0</v>
      </c>
      <c r="CB3">
        <v>0.8064516129032258</v>
      </c>
      <c r="CC3">
        <v>0.2016129032258064</v>
      </c>
      <c r="CD3">
        <v>32.66129032258065</v>
      </c>
      <c r="CE3">
        <v>0.2016129032258064</v>
      </c>
      <c r="CF3">
        <v>5.645161290322581</v>
      </c>
      <c r="CG3">
        <v>0</v>
      </c>
      <c r="CH3">
        <v>0</v>
      </c>
      <c r="CI3">
        <v>5.645161290322581</v>
      </c>
      <c r="CJ3">
        <v>0</v>
      </c>
      <c r="CK3">
        <v>1.612903225806452</v>
      </c>
      <c r="CL3">
        <v>1.008064516129032</v>
      </c>
      <c r="CM3">
        <v>0.2016129032258064</v>
      </c>
      <c r="CN3">
        <v>0</v>
      </c>
      <c r="CO3">
        <v>6.896551724137931</v>
      </c>
      <c r="CP3">
        <v>0</v>
      </c>
      <c r="CQ3">
        <v>6.896551724137931</v>
      </c>
      <c r="CR3">
        <v>20.68965517241379</v>
      </c>
      <c r="CS3">
        <v>0</v>
      </c>
      <c r="CT3">
        <v>41.37931034482759</v>
      </c>
      <c r="CU3">
        <v>17.24137931034483</v>
      </c>
      <c r="CV3">
        <v>3.448275862068965</v>
      </c>
      <c r="CW3">
        <v>10.3448275862069</v>
      </c>
      <c r="CX3">
        <v>10.3448275862069</v>
      </c>
      <c r="CY3">
        <v>6.896551724137931</v>
      </c>
      <c r="CZ3">
        <v>65.51724137931035</v>
      </c>
      <c r="DA3">
        <v>0</v>
      </c>
      <c r="DB3">
        <v>0</v>
      </c>
      <c r="DC3">
        <v>34.48275862068966</v>
      </c>
      <c r="DD3">
        <v>3.448275862068965</v>
      </c>
      <c r="DE3">
        <v>13.79310344827586</v>
      </c>
      <c r="DF3">
        <v>0</v>
      </c>
      <c r="DG3">
        <v>0</v>
      </c>
      <c r="DH3">
        <v>13.79310344827586</v>
      </c>
      <c r="DI3">
        <v>6.896551724137931</v>
      </c>
      <c r="DJ3">
        <v>3.448275862068965</v>
      </c>
      <c r="DK3">
        <v>11</v>
      </c>
      <c r="DL3">
        <v>43.95161290322581</v>
      </c>
      <c r="DM3">
        <v>37.93103448275862</v>
      </c>
      <c r="DN3">
        <v>24.19354838709678</v>
      </c>
      <c r="DO3">
        <v>13.30645161290323</v>
      </c>
      <c r="DP3">
        <v>0.4032258064516129</v>
      </c>
      <c r="DQ3">
        <v>0.4587155963302753</v>
      </c>
      <c r="DR3">
        <v>0.4587155963302753</v>
      </c>
      <c r="DS3">
        <v>55.04587155963303</v>
      </c>
      <c r="DT3">
        <v>0.9174311926605505</v>
      </c>
      <c r="DU3">
        <v>54.43548387096774</v>
      </c>
      <c r="DV3">
        <v>8</v>
      </c>
      <c r="DW3">
        <v>30.24193548387097</v>
      </c>
      <c r="DX3">
        <v>27.58620689655172</v>
      </c>
      <c r="DY3">
        <v>8</v>
      </c>
      <c r="DZ3">
        <v>30.24193548387097</v>
      </c>
      <c r="EA3">
        <v>27.58620689655172</v>
      </c>
      <c r="EB3">
        <v>8</v>
      </c>
      <c r="EC3">
        <v>30.24193548387097</v>
      </c>
      <c r="ED3">
        <v>27.58620689655172</v>
      </c>
      <c r="EE3">
        <v>36.69354838709678</v>
      </c>
      <c r="EF3">
        <v>9</v>
      </c>
      <c r="EG3">
        <v>30.44354838709678</v>
      </c>
      <c r="EH3">
        <v>31.03448275862069</v>
      </c>
      <c r="EI3">
        <v>9</v>
      </c>
      <c r="EJ3">
        <v>30.44354838709678</v>
      </c>
      <c r="EK3">
        <v>31.03448275862069</v>
      </c>
      <c r="EL3">
        <v>13.70967741935484</v>
      </c>
      <c r="EM3">
        <v>3.42741935483871</v>
      </c>
      <c r="EN3">
        <v>2</v>
      </c>
      <c r="EO3">
        <v>0</v>
      </c>
      <c r="EP3">
        <v>0</v>
      </c>
      <c r="EQ3">
        <v>0</v>
      </c>
      <c r="ER3">
        <v>3</v>
      </c>
      <c r="ES3">
        <v>13</v>
      </c>
      <c r="ET3">
        <v>17</v>
      </c>
      <c r="EU3">
        <v>0</v>
      </c>
      <c r="EV3">
        <v>9</v>
      </c>
      <c r="EW3">
        <v>3</v>
      </c>
      <c r="EX3">
        <v>20</v>
      </c>
      <c r="EY3">
        <v>0</v>
      </c>
      <c r="EZ3">
        <v>19.55645161290322</v>
      </c>
      <c r="FA3">
        <v>39.71774193548387</v>
      </c>
      <c r="FB3">
        <v>39.11290322580645</v>
      </c>
      <c r="FC3">
        <v>0</v>
      </c>
      <c r="FD3">
        <v>41.33064516129032</v>
      </c>
      <c r="FE3">
        <v>19.55645161290322</v>
      </c>
      <c r="FF3">
        <v>58.66935483870968</v>
      </c>
      <c r="FG3">
        <v>0</v>
      </c>
      <c r="FH3">
        <v>10.3448275862069</v>
      </c>
      <c r="FI3">
        <v>44.82758620689656</v>
      </c>
      <c r="FJ3">
        <v>58.62068965517241</v>
      </c>
      <c r="FK3">
        <v>0</v>
      </c>
      <c r="FL3">
        <v>31.03448275862069</v>
      </c>
      <c r="FM3">
        <v>10.3448275862069</v>
      </c>
      <c r="FN3">
        <v>68.96551724137932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10</v>
      </c>
      <c r="GK3">
        <v>4</v>
      </c>
      <c r="GL3">
        <v>4</v>
      </c>
      <c r="GM3">
        <v>2</v>
      </c>
      <c r="GN3">
        <v>1</v>
      </c>
      <c r="GO3">
        <v>0</v>
      </c>
      <c r="GP3">
        <v>3</v>
      </c>
      <c r="GQ3">
        <v>0</v>
      </c>
      <c r="GR3">
        <v>0</v>
      </c>
      <c r="GS3">
        <v>0</v>
      </c>
      <c r="GT3">
        <v>7</v>
      </c>
      <c r="GU3">
        <v>54.43548387096774</v>
      </c>
      <c r="GV3">
        <v>19.75806451612903</v>
      </c>
      <c r="GW3">
        <v>1.612903225806452</v>
      </c>
      <c r="GX3">
        <v>3.629032258064516</v>
      </c>
      <c r="GY3">
        <v>4.637096774193548</v>
      </c>
      <c r="GZ3">
        <v>0</v>
      </c>
      <c r="HA3">
        <v>11.89516129032258</v>
      </c>
      <c r="HB3">
        <v>0</v>
      </c>
      <c r="HC3">
        <v>0</v>
      </c>
      <c r="HD3">
        <v>0</v>
      </c>
      <c r="HE3">
        <v>74.19354838709677</v>
      </c>
      <c r="HF3">
        <v>34.48275862068966</v>
      </c>
      <c r="HG3">
        <v>13.79310344827586</v>
      </c>
      <c r="HH3">
        <v>13.79310344827586</v>
      </c>
      <c r="HI3">
        <v>6.896551724137931</v>
      </c>
      <c r="HJ3">
        <v>3.448275862068965</v>
      </c>
      <c r="HK3">
        <v>0</v>
      </c>
      <c r="HL3">
        <v>10.3448275862069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22.98387096774194</v>
      </c>
      <c r="IS3">
        <v>36.69354838709678</v>
      </c>
      <c r="IT3">
        <v>48.18548387096774</v>
      </c>
      <c r="IU3">
        <v>58.66935483870968</v>
      </c>
      <c r="IV3">
        <v>64.31451612903226</v>
      </c>
      <c r="IW3">
        <v>68.95161290322581</v>
      </c>
      <c r="IX3">
        <v>72.78225806451613</v>
      </c>
      <c r="IY3">
        <v>76.20967741935483</v>
      </c>
      <c r="IZ3">
        <v>79.23387096774194</v>
      </c>
      <c r="JA3">
        <v>82.05645161290323</v>
      </c>
      <c r="JB3">
        <v>0</v>
      </c>
      <c r="JC3">
        <v>0</v>
      </c>
      <c r="JD3">
        <v>0</v>
      </c>
      <c r="JE3">
        <v>0</v>
      </c>
      <c r="JF3">
        <v>0</v>
      </c>
      <c r="JG3">
        <v>2.624033443084841</v>
      </c>
      <c r="JH3">
        <v>3.785680035465292</v>
      </c>
      <c r="JI3">
        <v>1.139603244661337</v>
      </c>
      <c r="JJ3">
        <v>0.8915517689906347</v>
      </c>
      <c r="JK3">
        <v>4.672463584168647</v>
      </c>
      <c r="JL3">
        <v>4.511344150231797</v>
      </c>
      <c r="JM3">
        <v>0.7792702440092356</v>
      </c>
      <c r="JN3">
        <v>0</v>
      </c>
      <c r="JO3">
        <v>1</v>
      </c>
      <c r="JP3">
        <v>18</v>
      </c>
      <c r="JQ3">
        <v>0</v>
      </c>
      <c r="JR3">
        <v>6</v>
      </c>
      <c r="JS3">
        <v>0</v>
      </c>
      <c r="JT3">
        <v>2</v>
      </c>
      <c r="JU3">
        <v>1</v>
      </c>
      <c r="JV3">
        <v>0</v>
      </c>
      <c r="JW3">
        <v>1.612903225806452</v>
      </c>
      <c r="JX3">
        <v>75</v>
      </c>
      <c r="JY3">
        <v>0</v>
      </c>
      <c r="JZ3">
        <v>20.56451612903226</v>
      </c>
      <c r="KA3">
        <v>0</v>
      </c>
      <c r="KB3">
        <v>0.4032258064516129</v>
      </c>
      <c r="KC3">
        <v>0.2016129032258064</v>
      </c>
      <c r="KD3">
        <v>0</v>
      </c>
      <c r="KE3">
        <v>3.448275862068965</v>
      </c>
      <c r="KF3">
        <v>62.06896551724138</v>
      </c>
      <c r="KG3">
        <v>0</v>
      </c>
      <c r="KH3">
        <v>20.68965517241379</v>
      </c>
      <c r="KI3">
        <v>0</v>
      </c>
      <c r="KJ3">
        <v>6.896551724137931</v>
      </c>
      <c r="KK3">
        <v>3.448275862068965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21</v>
      </c>
      <c r="KV3">
        <v>0</v>
      </c>
      <c r="KW3">
        <v>21</v>
      </c>
      <c r="KX3">
        <v>28</v>
      </c>
      <c r="KY3">
        <v>28</v>
      </c>
      <c r="KZ3">
        <v>7</v>
      </c>
      <c r="LA3">
        <v>7</v>
      </c>
      <c r="LB3">
        <v>0</v>
      </c>
      <c r="LC3">
        <v>1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74.59677419354838</v>
      </c>
      <c r="LS3">
        <v>0</v>
      </c>
      <c r="LT3">
        <v>74.59677419354838</v>
      </c>
      <c r="LU3">
        <v>97.78225806451613</v>
      </c>
      <c r="LV3">
        <v>97.78225806451613</v>
      </c>
      <c r="LW3">
        <v>23.18548387096774</v>
      </c>
      <c r="LX3">
        <v>23.18548387096774</v>
      </c>
      <c r="LY3">
        <v>23.18548387096774</v>
      </c>
      <c r="LZ3">
        <v>0</v>
      </c>
      <c r="MA3">
        <v>2.217741935483871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72.41379310344827</v>
      </c>
      <c r="MN3">
        <v>0</v>
      </c>
      <c r="MO3">
        <v>72.41379310344827</v>
      </c>
      <c r="MP3">
        <v>96.55172413793103</v>
      </c>
      <c r="MQ3">
        <v>96.55172413793103</v>
      </c>
      <c r="MR3">
        <v>24.13793103448276</v>
      </c>
      <c r="MS3">
        <v>24.13793103448276</v>
      </c>
      <c r="MT3">
        <v>0</v>
      </c>
      <c r="MU3">
        <v>3.448275862068965</v>
      </c>
      <c r="MV3">
        <v>0</v>
      </c>
      <c r="MW3">
        <v>0</v>
      </c>
      <c r="MX3">
        <v>2.135371179039301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596</v>
      </c>
      <c r="E4">
        <v>6.39024066706535</v>
      </c>
      <c r="F4">
        <v>148</v>
      </c>
      <c r="G4">
        <v>244</v>
      </c>
      <c r="H4">
        <v>129</v>
      </c>
      <c r="I4">
        <v>0</v>
      </c>
      <c r="J4">
        <v>0</v>
      </c>
      <c r="K4">
        <v>0</v>
      </c>
      <c r="L4">
        <v>0</v>
      </c>
      <c r="M4">
        <v>45</v>
      </c>
      <c r="N4">
        <v>0</v>
      </c>
      <c r="O4">
        <v>0</v>
      </c>
      <c r="P4">
        <v>6</v>
      </c>
      <c r="Q4">
        <v>24</v>
      </c>
      <c r="R4">
        <v>2</v>
      </c>
      <c r="S4">
        <v>0</v>
      </c>
      <c r="T4">
        <v>13</v>
      </c>
      <c r="U4">
        <v>23</v>
      </c>
      <c r="V4">
        <v>3</v>
      </c>
      <c r="W4">
        <v>1</v>
      </c>
      <c r="X4">
        <v>23</v>
      </c>
      <c r="Y4">
        <v>17</v>
      </c>
      <c r="Z4">
        <v>2</v>
      </c>
      <c r="AA4">
        <v>0</v>
      </c>
      <c r="AB4">
        <v>43</v>
      </c>
      <c r="AC4">
        <v>0</v>
      </c>
      <c r="AD4">
        <v>0</v>
      </c>
      <c r="AE4">
        <v>1</v>
      </c>
      <c r="AF4">
        <v>2</v>
      </c>
      <c r="AG4">
        <v>1</v>
      </c>
      <c r="AH4">
        <v>18</v>
      </c>
      <c r="AI4">
        <v>0</v>
      </c>
      <c r="AJ4">
        <v>2</v>
      </c>
      <c r="AK4">
        <v>6</v>
      </c>
      <c r="AL4">
        <v>24</v>
      </c>
      <c r="AM4">
        <v>0</v>
      </c>
      <c r="AN4">
        <v>5</v>
      </c>
      <c r="AO4">
        <v>0</v>
      </c>
      <c r="AP4">
        <v>14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2.852348993288591</v>
      </c>
      <c r="AX4">
        <v>0</v>
      </c>
      <c r="AY4">
        <v>0</v>
      </c>
      <c r="AZ4">
        <v>26.34228187919463</v>
      </c>
      <c r="BA4">
        <v>51.84563758389262</v>
      </c>
      <c r="BB4">
        <v>0</v>
      </c>
      <c r="BC4">
        <v>0</v>
      </c>
      <c r="BD4">
        <v>0</v>
      </c>
      <c r="BE4">
        <v>2.013422818791947</v>
      </c>
      <c r="BF4">
        <v>0</v>
      </c>
      <c r="BG4">
        <v>30.53691275167785</v>
      </c>
      <c r="BH4">
        <v>32.5503355704698</v>
      </c>
      <c r="BI4">
        <v>51.67785234899329</v>
      </c>
      <c r="BJ4">
        <v>3.691275167785235</v>
      </c>
      <c r="BK4">
        <v>3.691275167785235</v>
      </c>
      <c r="BL4">
        <v>0.8389261744966443</v>
      </c>
      <c r="BM4">
        <v>40.93959731543625</v>
      </c>
      <c r="BN4">
        <v>24.32885906040269</v>
      </c>
      <c r="BO4">
        <v>40.93959731543625</v>
      </c>
      <c r="BP4">
        <v>27.18120805369128</v>
      </c>
      <c r="BQ4">
        <v>25.33557046979866</v>
      </c>
      <c r="BR4">
        <v>2.013422818791947</v>
      </c>
      <c r="BS4">
        <v>13.75838926174497</v>
      </c>
      <c r="BT4">
        <v>33.60655737704918</v>
      </c>
      <c r="BU4">
        <v>63.56589147286822</v>
      </c>
      <c r="BV4">
        <v>97.98657718120805</v>
      </c>
      <c r="BW4">
        <v>0</v>
      </c>
      <c r="BX4">
        <v>2.013422818791947</v>
      </c>
      <c r="BY4">
        <v>1.845637583892617</v>
      </c>
      <c r="BZ4">
        <v>2.013422818791947</v>
      </c>
      <c r="CA4">
        <v>0</v>
      </c>
      <c r="CB4">
        <v>2.013422818791947</v>
      </c>
      <c r="CC4">
        <v>0</v>
      </c>
      <c r="CD4">
        <v>2.013422818791947</v>
      </c>
      <c r="CE4">
        <v>0.1677852348993289</v>
      </c>
      <c r="CF4">
        <v>25.50335570469799</v>
      </c>
      <c r="CG4">
        <v>0</v>
      </c>
      <c r="CH4">
        <v>15.60402684563758</v>
      </c>
      <c r="CI4">
        <v>41.10738255033557</v>
      </c>
      <c r="CJ4">
        <v>0</v>
      </c>
      <c r="CK4">
        <v>21.64429530201342</v>
      </c>
      <c r="CL4">
        <v>7.885906040268456</v>
      </c>
      <c r="CM4">
        <v>0</v>
      </c>
      <c r="CN4">
        <v>0</v>
      </c>
      <c r="CO4">
        <v>0</v>
      </c>
      <c r="CP4">
        <v>0</v>
      </c>
      <c r="CQ4">
        <v>13.33333333333333</v>
      </c>
      <c r="CR4">
        <v>53.33333333333334</v>
      </c>
      <c r="CS4">
        <v>0</v>
      </c>
      <c r="CT4">
        <v>28.88888888888889</v>
      </c>
      <c r="CU4">
        <v>51.11111111111111</v>
      </c>
      <c r="CV4">
        <v>6.666666666666667</v>
      </c>
      <c r="CW4">
        <v>51.11111111111111</v>
      </c>
      <c r="CX4">
        <v>37.77777777777778</v>
      </c>
      <c r="CY4">
        <v>4.444444444444445</v>
      </c>
      <c r="CZ4">
        <v>95.55555555555556</v>
      </c>
      <c r="DA4">
        <v>0</v>
      </c>
      <c r="DB4">
        <v>0</v>
      </c>
      <c r="DC4">
        <v>4.444444444444445</v>
      </c>
      <c r="DD4">
        <v>2.222222222222222</v>
      </c>
      <c r="DE4">
        <v>40</v>
      </c>
      <c r="DF4">
        <v>0</v>
      </c>
      <c r="DG4">
        <v>13.33333333333333</v>
      </c>
      <c r="DH4">
        <v>53.33333333333334</v>
      </c>
      <c r="DI4">
        <v>31.11111111111111</v>
      </c>
      <c r="DJ4">
        <v>0</v>
      </c>
      <c r="DK4">
        <v>7</v>
      </c>
      <c r="DL4">
        <v>24.83221476510067</v>
      </c>
      <c r="DM4">
        <v>15.55555555555556</v>
      </c>
      <c r="DN4">
        <v>1.006711409395973</v>
      </c>
      <c r="DO4">
        <v>11.24161073825503</v>
      </c>
      <c r="DP4">
        <v>0.8389261744966443</v>
      </c>
      <c r="DQ4">
        <v>0</v>
      </c>
      <c r="DR4">
        <v>0</v>
      </c>
      <c r="DS4">
        <v>4.054054054054054</v>
      </c>
      <c r="DT4">
        <v>3.378378378378379</v>
      </c>
      <c r="DU4">
        <v>24.83221476510067</v>
      </c>
      <c r="DV4">
        <v>2</v>
      </c>
      <c r="DW4">
        <v>2.013422818791947</v>
      </c>
      <c r="DX4">
        <v>4.444444444444445</v>
      </c>
      <c r="DY4">
        <v>1</v>
      </c>
      <c r="DZ4">
        <v>0.1677852348993289</v>
      </c>
      <c r="EA4">
        <v>2.222222222222222</v>
      </c>
      <c r="EB4">
        <v>1</v>
      </c>
      <c r="EC4">
        <v>0.1677852348993289</v>
      </c>
      <c r="ED4">
        <v>2.222222222222222</v>
      </c>
      <c r="EE4">
        <v>22.98657718120806</v>
      </c>
      <c r="EF4">
        <v>2</v>
      </c>
      <c r="EG4">
        <v>2.013422818791947</v>
      </c>
      <c r="EH4">
        <v>4.444444444444445</v>
      </c>
      <c r="EI4">
        <v>1</v>
      </c>
      <c r="EJ4">
        <v>0.1677852348993289</v>
      </c>
      <c r="EK4">
        <v>2.222222222222222</v>
      </c>
      <c r="EL4">
        <v>5.704697986577181</v>
      </c>
      <c r="EM4">
        <v>26.34228187919463</v>
      </c>
      <c r="EN4">
        <v>13</v>
      </c>
      <c r="EO4">
        <v>2</v>
      </c>
      <c r="EP4">
        <v>0</v>
      </c>
      <c r="EQ4">
        <v>0</v>
      </c>
      <c r="ER4">
        <v>25</v>
      </c>
      <c r="ES4">
        <v>33</v>
      </c>
      <c r="ET4">
        <v>13</v>
      </c>
      <c r="EU4">
        <v>0</v>
      </c>
      <c r="EV4">
        <v>7</v>
      </c>
      <c r="EW4">
        <v>25</v>
      </c>
      <c r="EX4">
        <v>35</v>
      </c>
      <c r="EY4">
        <v>0</v>
      </c>
      <c r="EZ4">
        <v>40.93959731543625</v>
      </c>
      <c r="FA4">
        <v>84.8993288590604</v>
      </c>
      <c r="FB4">
        <v>50.67114093959732</v>
      </c>
      <c r="FC4">
        <v>0</v>
      </c>
      <c r="FD4">
        <v>8.389261744966444</v>
      </c>
      <c r="FE4">
        <v>40.93959731543625</v>
      </c>
      <c r="FF4">
        <v>86.91275167785236</v>
      </c>
      <c r="FG4">
        <v>0</v>
      </c>
      <c r="FH4">
        <v>55.55555555555556</v>
      </c>
      <c r="FI4">
        <v>73.33333333333333</v>
      </c>
      <c r="FJ4">
        <v>28.88888888888889</v>
      </c>
      <c r="FK4">
        <v>0</v>
      </c>
      <c r="FL4">
        <v>15.55555555555556</v>
      </c>
      <c r="FM4">
        <v>55.55555555555556</v>
      </c>
      <c r="FN4">
        <v>77.77777777777777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</v>
      </c>
      <c r="GK4">
        <v>3</v>
      </c>
      <c r="GL4">
        <v>18</v>
      </c>
      <c r="GM4">
        <v>6</v>
      </c>
      <c r="GN4">
        <v>6</v>
      </c>
      <c r="GO4">
        <v>1</v>
      </c>
      <c r="GP4">
        <v>0</v>
      </c>
      <c r="GQ4">
        <v>0</v>
      </c>
      <c r="GR4">
        <v>0</v>
      </c>
      <c r="GS4">
        <v>0</v>
      </c>
      <c r="GT4">
        <v>30</v>
      </c>
      <c r="GU4">
        <v>28.35570469798658</v>
      </c>
      <c r="GV4">
        <v>26.1744966442953</v>
      </c>
      <c r="GW4">
        <v>23.65771812080537</v>
      </c>
      <c r="GX4">
        <v>6.040268456375839</v>
      </c>
      <c r="GY4">
        <v>13.75838926174497</v>
      </c>
      <c r="GZ4">
        <v>0.8389261744966443</v>
      </c>
      <c r="HA4">
        <v>0</v>
      </c>
      <c r="HB4">
        <v>0</v>
      </c>
      <c r="HC4">
        <v>0</v>
      </c>
      <c r="HD4">
        <v>0</v>
      </c>
      <c r="HE4">
        <v>54.53020134228188</v>
      </c>
      <c r="HF4">
        <v>17.77777777777778</v>
      </c>
      <c r="HG4">
        <v>6.666666666666667</v>
      </c>
      <c r="HH4">
        <v>40</v>
      </c>
      <c r="HI4">
        <v>13.33333333333333</v>
      </c>
      <c r="HJ4">
        <v>13.33333333333333</v>
      </c>
      <c r="HK4">
        <v>2.222222222222222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15.60402684563758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12.08053691275168</v>
      </c>
      <c r="IS4">
        <v>22.98657718120806</v>
      </c>
      <c r="IT4">
        <v>31.71140939597315</v>
      </c>
      <c r="IU4">
        <v>39.59731543624161</v>
      </c>
      <c r="IV4">
        <v>45.63758389261745</v>
      </c>
      <c r="IW4">
        <v>50.83892617449664</v>
      </c>
      <c r="IX4">
        <v>54.69798657718121</v>
      </c>
      <c r="IY4">
        <v>58.22147651006711</v>
      </c>
      <c r="IZ4">
        <v>61.74496644295302</v>
      </c>
      <c r="JA4">
        <v>64.59731543624162</v>
      </c>
      <c r="JB4">
        <v>0</v>
      </c>
      <c r="JC4">
        <v>0</v>
      </c>
      <c r="JD4">
        <v>0</v>
      </c>
      <c r="JE4">
        <v>0</v>
      </c>
      <c r="JF4">
        <v>0</v>
      </c>
      <c r="JG4">
        <v>3.196106366134749</v>
      </c>
      <c r="JH4">
        <v>4.611006804576248</v>
      </c>
      <c r="JI4">
        <v>1.388051358388176</v>
      </c>
      <c r="JJ4">
        <v>0.9421760281068421</v>
      </c>
      <c r="JK4">
        <v>7.041988298175594</v>
      </c>
      <c r="JL4">
        <v>6.885499669327248</v>
      </c>
      <c r="JM4">
        <v>0.8396085480978879</v>
      </c>
      <c r="JN4">
        <v>0</v>
      </c>
      <c r="JO4">
        <v>6</v>
      </c>
      <c r="JP4">
        <v>7</v>
      </c>
      <c r="JQ4">
        <v>0</v>
      </c>
      <c r="JR4">
        <v>32</v>
      </c>
      <c r="JS4">
        <v>0</v>
      </c>
      <c r="JT4">
        <v>0</v>
      </c>
      <c r="JU4">
        <v>0</v>
      </c>
      <c r="JV4">
        <v>0</v>
      </c>
      <c r="JW4">
        <v>2.013422818791947</v>
      </c>
      <c r="JX4">
        <v>21.14093959731544</v>
      </c>
      <c r="JY4">
        <v>0</v>
      </c>
      <c r="JZ4">
        <v>76.84563758389261</v>
      </c>
      <c r="KA4">
        <v>0</v>
      </c>
      <c r="KB4">
        <v>0</v>
      </c>
      <c r="KC4">
        <v>0</v>
      </c>
      <c r="KD4">
        <v>0</v>
      </c>
      <c r="KE4">
        <v>13.33333333333333</v>
      </c>
      <c r="KF4">
        <v>15.55555555555556</v>
      </c>
      <c r="KG4">
        <v>0</v>
      </c>
      <c r="KH4">
        <v>71.11111111111111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3</v>
      </c>
      <c r="KP4">
        <v>3</v>
      </c>
      <c r="KQ4">
        <v>24</v>
      </c>
      <c r="KR4">
        <v>24</v>
      </c>
      <c r="KS4">
        <v>3</v>
      </c>
      <c r="KT4">
        <v>24</v>
      </c>
      <c r="KU4">
        <v>45</v>
      </c>
      <c r="KV4">
        <v>21</v>
      </c>
      <c r="KW4">
        <v>21</v>
      </c>
      <c r="KX4">
        <v>21</v>
      </c>
      <c r="KY4">
        <v>21</v>
      </c>
      <c r="KZ4">
        <v>0</v>
      </c>
      <c r="LA4">
        <v>0</v>
      </c>
      <c r="LB4">
        <v>0</v>
      </c>
      <c r="LC4">
        <v>0</v>
      </c>
      <c r="LD4">
        <v>0</v>
      </c>
      <c r="LE4">
        <v>18</v>
      </c>
      <c r="LF4">
        <v>18</v>
      </c>
      <c r="LG4">
        <v>1</v>
      </c>
      <c r="LH4">
        <v>2</v>
      </c>
      <c r="LI4">
        <v>0</v>
      </c>
      <c r="LJ4">
        <v>0</v>
      </c>
      <c r="LK4">
        <v>0</v>
      </c>
      <c r="LL4">
        <v>2.348993288590604</v>
      </c>
      <c r="LM4">
        <v>2.348993288590604</v>
      </c>
      <c r="LN4">
        <v>34.8993288590604</v>
      </c>
      <c r="LO4">
        <v>34.8993288590604</v>
      </c>
      <c r="LP4">
        <v>2.348993288590604</v>
      </c>
      <c r="LQ4">
        <v>34.8993288590604</v>
      </c>
      <c r="LR4">
        <v>100</v>
      </c>
      <c r="LS4">
        <v>32.5503355704698</v>
      </c>
      <c r="LT4">
        <v>65.1006711409396</v>
      </c>
      <c r="LU4">
        <v>65.1006711409396</v>
      </c>
      <c r="LV4">
        <v>65.1006711409396</v>
      </c>
      <c r="LW4">
        <v>0</v>
      </c>
      <c r="LX4">
        <v>0</v>
      </c>
      <c r="LY4">
        <v>0</v>
      </c>
      <c r="LZ4">
        <v>0</v>
      </c>
      <c r="MA4">
        <v>0</v>
      </c>
      <c r="MB4">
        <v>19.12751677852349</v>
      </c>
      <c r="MC4">
        <v>19.12751677852349</v>
      </c>
      <c r="MD4">
        <v>0</v>
      </c>
      <c r="ME4">
        <v>0</v>
      </c>
      <c r="MF4">
        <v>0</v>
      </c>
      <c r="MG4">
        <v>6.666666666666667</v>
      </c>
      <c r="MH4">
        <v>6.666666666666667</v>
      </c>
      <c r="MI4">
        <v>53.33333333333334</v>
      </c>
      <c r="MJ4">
        <v>53.33333333333334</v>
      </c>
      <c r="MK4">
        <v>6.666666666666667</v>
      </c>
      <c r="ML4">
        <v>53.33333333333334</v>
      </c>
      <c r="MM4">
        <v>100</v>
      </c>
      <c r="MN4">
        <v>46.66666666666666</v>
      </c>
      <c r="MO4">
        <v>46.66666666666666</v>
      </c>
      <c r="MP4">
        <v>46.66666666666666</v>
      </c>
      <c r="MQ4">
        <v>46.66666666666666</v>
      </c>
      <c r="MR4">
        <v>0</v>
      </c>
      <c r="MS4">
        <v>0</v>
      </c>
      <c r="MT4">
        <v>0</v>
      </c>
      <c r="MU4">
        <v>0</v>
      </c>
      <c r="MV4">
        <v>40</v>
      </c>
      <c r="MW4">
        <v>40</v>
      </c>
      <c r="MX4">
        <v>1.956403269754768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531</v>
      </c>
      <c r="E5">
        <v>6.274762021241939</v>
      </c>
      <c r="F5">
        <v>85</v>
      </c>
      <c r="G5">
        <v>266</v>
      </c>
      <c r="H5">
        <v>73</v>
      </c>
      <c r="I5">
        <v>0</v>
      </c>
      <c r="J5">
        <v>0</v>
      </c>
      <c r="K5">
        <v>0</v>
      </c>
      <c r="L5">
        <v>1</v>
      </c>
      <c r="M5">
        <v>48</v>
      </c>
      <c r="N5">
        <v>1</v>
      </c>
      <c r="O5">
        <v>1</v>
      </c>
      <c r="P5">
        <v>3</v>
      </c>
      <c r="Q5">
        <v>20</v>
      </c>
      <c r="R5">
        <v>2</v>
      </c>
      <c r="S5">
        <v>0</v>
      </c>
      <c r="T5">
        <v>14</v>
      </c>
      <c r="U5">
        <v>20</v>
      </c>
      <c r="V5">
        <v>10</v>
      </c>
      <c r="W5">
        <v>3</v>
      </c>
      <c r="X5">
        <v>25</v>
      </c>
      <c r="Y5">
        <v>17</v>
      </c>
      <c r="Z5">
        <v>1</v>
      </c>
      <c r="AA5">
        <v>4</v>
      </c>
      <c r="AB5">
        <v>42</v>
      </c>
      <c r="AC5">
        <v>0</v>
      </c>
      <c r="AD5">
        <v>0</v>
      </c>
      <c r="AE5">
        <v>3</v>
      </c>
      <c r="AF5">
        <v>6</v>
      </c>
      <c r="AG5">
        <v>0</v>
      </c>
      <c r="AH5">
        <v>17</v>
      </c>
      <c r="AI5">
        <v>0</v>
      </c>
      <c r="AJ5">
        <v>2</v>
      </c>
      <c r="AK5">
        <v>8</v>
      </c>
      <c r="AL5">
        <v>25</v>
      </c>
      <c r="AM5">
        <v>0</v>
      </c>
      <c r="AN5">
        <v>3</v>
      </c>
      <c r="AO5">
        <v>0</v>
      </c>
      <c r="AP5">
        <v>7</v>
      </c>
      <c r="AQ5">
        <v>1</v>
      </c>
      <c r="AR5">
        <v>0</v>
      </c>
      <c r="AS5">
        <v>0</v>
      </c>
      <c r="AT5">
        <v>0</v>
      </c>
      <c r="AU5">
        <v>0.1883239171374765</v>
      </c>
      <c r="AV5">
        <v>0.1883239171374765</v>
      </c>
      <c r="AW5">
        <v>11.67608286252354</v>
      </c>
      <c r="AX5">
        <v>0.1883239171374765</v>
      </c>
      <c r="AY5">
        <v>0</v>
      </c>
      <c r="AZ5">
        <v>15.25423728813559</v>
      </c>
      <c r="BA5">
        <v>44.8210922787194</v>
      </c>
      <c r="BB5">
        <v>0</v>
      </c>
      <c r="BC5">
        <v>0</v>
      </c>
      <c r="BD5">
        <v>0</v>
      </c>
      <c r="BE5">
        <v>1.506591337099812</v>
      </c>
      <c r="BF5">
        <v>0</v>
      </c>
      <c r="BG5">
        <v>22.4105461393597</v>
      </c>
      <c r="BH5">
        <v>34.65160075329567</v>
      </c>
      <c r="BI5">
        <v>44.8210922787194</v>
      </c>
      <c r="BJ5">
        <v>15.81920903954802</v>
      </c>
      <c r="BK5">
        <v>15.81920903954802</v>
      </c>
      <c r="BL5">
        <v>4.143126177024482</v>
      </c>
      <c r="BM5">
        <v>50.09416195856874</v>
      </c>
      <c r="BN5">
        <v>35.40489642184557</v>
      </c>
      <c r="BO5">
        <v>50.09416195856874</v>
      </c>
      <c r="BP5">
        <v>47.08097928436911</v>
      </c>
      <c r="BQ5">
        <v>29.5668549905838</v>
      </c>
      <c r="BR5">
        <v>1.318267419962335</v>
      </c>
      <c r="BS5">
        <v>3.013182674199623</v>
      </c>
      <c r="BT5">
        <v>6.015037593984962</v>
      </c>
      <c r="BU5">
        <v>21.91780821917808</v>
      </c>
      <c r="BV5">
        <v>87.75894538606403</v>
      </c>
      <c r="BW5">
        <v>0</v>
      </c>
      <c r="BX5">
        <v>1.318267419962335</v>
      </c>
      <c r="BY5">
        <v>1.318267419962335</v>
      </c>
      <c r="BZ5">
        <v>1.318267419962335</v>
      </c>
      <c r="CA5">
        <v>0</v>
      </c>
      <c r="CB5">
        <v>1.506591337099812</v>
      </c>
      <c r="CC5">
        <v>0</v>
      </c>
      <c r="CD5">
        <v>12.24105461393597</v>
      </c>
      <c r="CE5">
        <v>0</v>
      </c>
      <c r="CF5">
        <v>29.5668549905838</v>
      </c>
      <c r="CG5">
        <v>0</v>
      </c>
      <c r="CH5">
        <v>20.52730696798493</v>
      </c>
      <c r="CI5">
        <v>50.09416195856874</v>
      </c>
      <c r="CJ5">
        <v>0.1883239171374765</v>
      </c>
      <c r="CK5">
        <v>13.74764595103578</v>
      </c>
      <c r="CL5">
        <v>10.73446327683616</v>
      </c>
      <c r="CM5">
        <v>7.156308851224106</v>
      </c>
      <c r="CN5">
        <v>0</v>
      </c>
      <c r="CO5">
        <v>2.083333333333334</v>
      </c>
      <c r="CP5">
        <v>2.083333333333334</v>
      </c>
      <c r="CQ5">
        <v>6.25</v>
      </c>
      <c r="CR5">
        <v>41.66666666666666</v>
      </c>
      <c r="CS5">
        <v>0</v>
      </c>
      <c r="CT5">
        <v>29.16666666666667</v>
      </c>
      <c r="CU5">
        <v>41.66666666666666</v>
      </c>
      <c r="CV5">
        <v>20.83333333333333</v>
      </c>
      <c r="CW5">
        <v>52.08333333333334</v>
      </c>
      <c r="CX5">
        <v>35.41666666666666</v>
      </c>
      <c r="CY5">
        <v>2.083333333333334</v>
      </c>
      <c r="CZ5">
        <v>87.5</v>
      </c>
      <c r="DA5">
        <v>0</v>
      </c>
      <c r="DB5">
        <v>0</v>
      </c>
      <c r="DC5">
        <v>12.5</v>
      </c>
      <c r="DD5">
        <v>0</v>
      </c>
      <c r="DE5">
        <v>35.41666666666666</v>
      </c>
      <c r="DF5">
        <v>0</v>
      </c>
      <c r="DG5">
        <v>16.66666666666667</v>
      </c>
      <c r="DH5">
        <v>52.08333333333334</v>
      </c>
      <c r="DI5">
        <v>14.58333333333333</v>
      </c>
      <c r="DJ5">
        <v>2.083333333333334</v>
      </c>
      <c r="DK5">
        <v>9</v>
      </c>
      <c r="DL5">
        <v>16.0075329566855</v>
      </c>
      <c r="DM5">
        <v>18.75</v>
      </c>
      <c r="DN5">
        <v>8.851224105461393</v>
      </c>
      <c r="DO5">
        <v>6.026365348399247</v>
      </c>
      <c r="DP5">
        <v>0.3766478342749529</v>
      </c>
      <c r="DQ5">
        <v>0</v>
      </c>
      <c r="DR5">
        <v>0</v>
      </c>
      <c r="DS5">
        <v>55.29411764705883</v>
      </c>
      <c r="DT5">
        <v>2.352941176470588</v>
      </c>
      <c r="DU5">
        <v>19.02071563088512</v>
      </c>
      <c r="DV5">
        <v>5</v>
      </c>
      <c r="DW5">
        <v>5.084745762711864</v>
      </c>
      <c r="DX5">
        <v>10.41666666666667</v>
      </c>
      <c r="DY5">
        <v>4</v>
      </c>
      <c r="DZ5">
        <v>3.766478342749529</v>
      </c>
      <c r="EA5">
        <v>8.333333333333334</v>
      </c>
      <c r="EB5">
        <v>4</v>
      </c>
      <c r="EC5">
        <v>3.766478342749529</v>
      </c>
      <c r="ED5">
        <v>8.333333333333334</v>
      </c>
      <c r="EE5">
        <v>23.16384180790961</v>
      </c>
      <c r="EF5">
        <v>6</v>
      </c>
      <c r="EG5">
        <v>12.24105461393597</v>
      </c>
      <c r="EH5">
        <v>12.5</v>
      </c>
      <c r="EI5">
        <v>5</v>
      </c>
      <c r="EJ5">
        <v>10.92278719397364</v>
      </c>
      <c r="EK5">
        <v>10.41666666666667</v>
      </c>
      <c r="EL5">
        <v>15.44256120527307</v>
      </c>
      <c r="EM5">
        <v>15.25423728813559</v>
      </c>
      <c r="EN5">
        <v>8</v>
      </c>
      <c r="EO5">
        <v>1</v>
      </c>
      <c r="EP5">
        <v>0</v>
      </c>
      <c r="EQ5">
        <v>0</v>
      </c>
      <c r="ER5">
        <v>28</v>
      </c>
      <c r="ES5">
        <v>37</v>
      </c>
      <c r="ET5">
        <v>12</v>
      </c>
      <c r="EU5">
        <v>0</v>
      </c>
      <c r="EV5">
        <v>8</v>
      </c>
      <c r="EW5">
        <v>28</v>
      </c>
      <c r="EX5">
        <v>38</v>
      </c>
      <c r="EY5">
        <v>0</v>
      </c>
      <c r="EZ5">
        <v>47.64595103578154</v>
      </c>
      <c r="FA5">
        <v>79.66101694915254</v>
      </c>
      <c r="FB5">
        <v>34.46327683615819</v>
      </c>
      <c r="FC5">
        <v>0</v>
      </c>
      <c r="FD5">
        <v>17.89077212806026</v>
      </c>
      <c r="FE5">
        <v>47.64595103578154</v>
      </c>
      <c r="FF5">
        <v>80.97928436911488</v>
      </c>
      <c r="FG5">
        <v>0</v>
      </c>
      <c r="FH5">
        <v>58.33333333333334</v>
      </c>
      <c r="FI5">
        <v>77.08333333333333</v>
      </c>
      <c r="FJ5">
        <v>25</v>
      </c>
      <c r="FK5">
        <v>0</v>
      </c>
      <c r="FL5">
        <v>16.66666666666667</v>
      </c>
      <c r="FM5">
        <v>58.33333333333334</v>
      </c>
      <c r="FN5">
        <v>79.16666666666667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13</v>
      </c>
      <c r="GK5">
        <v>3</v>
      </c>
      <c r="GL5">
        <v>10</v>
      </c>
      <c r="GM5">
        <v>10</v>
      </c>
      <c r="GN5">
        <v>6</v>
      </c>
      <c r="GO5">
        <v>0</v>
      </c>
      <c r="GP5">
        <v>0</v>
      </c>
      <c r="GQ5">
        <v>0</v>
      </c>
      <c r="GR5">
        <v>0</v>
      </c>
      <c r="GS5">
        <v>0</v>
      </c>
      <c r="GT5">
        <v>26</v>
      </c>
      <c r="GU5">
        <v>27.30696798493409</v>
      </c>
      <c r="GV5">
        <v>7.156308851224106</v>
      </c>
      <c r="GW5">
        <v>14.12429378531074</v>
      </c>
      <c r="GX5">
        <v>20.71563088512241</v>
      </c>
      <c r="GY5">
        <v>19.96233521657251</v>
      </c>
      <c r="GZ5">
        <v>0</v>
      </c>
      <c r="HA5">
        <v>0</v>
      </c>
      <c r="HB5">
        <v>0</v>
      </c>
      <c r="HC5">
        <v>0</v>
      </c>
      <c r="HD5">
        <v>0</v>
      </c>
      <c r="HE5">
        <v>34.46327683615819</v>
      </c>
      <c r="HF5">
        <v>27.08333333333333</v>
      </c>
      <c r="HG5">
        <v>6.25</v>
      </c>
      <c r="HH5">
        <v>20.83333333333333</v>
      </c>
      <c r="HI5">
        <v>20.83333333333333</v>
      </c>
      <c r="HJ5">
        <v>12.5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20.52730696798493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11.67608286252354</v>
      </c>
      <c r="IS5">
        <v>23.16384180790961</v>
      </c>
      <c r="IT5">
        <v>32.58003766478343</v>
      </c>
      <c r="IU5">
        <v>39.73634651600754</v>
      </c>
      <c r="IV5">
        <v>45.76271186440678</v>
      </c>
      <c r="IW5">
        <v>51.60075329566855</v>
      </c>
      <c r="IX5">
        <v>56.30885122410546</v>
      </c>
      <c r="IY5">
        <v>60.26365348399246</v>
      </c>
      <c r="IZ5">
        <v>63.27683615819209</v>
      </c>
      <c r="JA5">
        <v>66.29001883239171</v>
      </c>
      <c r="JB5">
        <v>0</v>
      </c>
      <c r="JC5">
        <v>0</v>
      </c>
      <c r="JD5">
        <v>0</v>
      </c>
      <c r="JE5">
        <v>0</v>
      </c>
      <c r="JF5">
        <v>0</v>
      </c>
      <c r="JG5">
        <v>3.2494329604018</v>
      </c>
      <c r="JH5">
        <v>4.687940817672821</v>
      </c>
      <c r="JI5">
        <v>1.41121080401705</v>
      </c>
      <c r="JJ5">
        <v>0.9419813378445955</v>
      </c>
      <c r="JK5">
        <v>7.649692504274377</v>
      </c>
      <c r="JL5">
        <v>7.490323910435328</v>
      </c>
      <c r="JM5">
        <v>0.8393862657211202</v>
      </c>
      <c r="JN5">
        <v>1</v>
      </c>
      <c r="JO5">
        <v>5</v>
      </c>
      <c r="JP5">
        <v>10</v>
      </c>
      <c r="JQ5">
        <v>0</v>
      </c>
      <c r="JR5">
        <v>29</v>
      </c>
      <c r="JS5">
        <v>0</v>
      </c>
      <c r="JT5">
        <v>2</v>
      </c>
      <c r="JU5">
        <v>1</v>
      </c>
      <c r="JV5">
        <v>0.1883239171374765</v>
      </c>
      <c r="JW5">
        <v>3.578154425612053</v>
      </c>
      <c r="JX5">
        <v>29.37853107344633</v>
      </c>
      <c r="JY5">
        <v>0</v>
      </c>
      <c r="JZ5">
        <v>58.19209039548023</v>
      </c>
      <c r="KA5">
        <v>0</v>
      </c>
      <c r="KB5">
        <v>0.7532956685499058</v>
      </c>
      <c r="KC5">
        <v>7.909604519774011</v>
      </c>
      <c r="KD5">
        <v>2.083333333333334</v>
      </c>
      <c r="KE5">
        <v>10.41666666666667</v>
      </c>
      <c r="KF5">
        <v>20.83333333333333</v>
      </c>
      <c r="KG5">
        <v>0</v>
      </c>
      <c r="KH5">
        <v>60.41666666666666</v>
      </c>
      <c r="KI5">
        <v>0</v>
      </c>
      <c r="KJ5">
        <v>4.166666666666667</v>
      </c>
      <c r="KK5">
        <v>2.083333333333334</v>
      </c>
      <c r="KL5">
        <v>6</v>
      </c>
      <c r="KM5">
        <v>0</v>
      </c>
      <c r="KN5">
        <v>0</v>
      </c>
      <c r="KO5">
        <v>7</v>
      </c>
      <c r="KP5">
        <v>1</v>
      </c>
      <c r="KQ5">
        <v>7</v>
      </c>
      <c r="KR5">
        <v>1</v>
      </c>
      <c r="KS5">
        <v>1</v>
      </c>
      <c r="KT5">
        <v>1</v>
      </c>
      <c r="KU5">
        <v>33</v>
      </c>
      <c r="KV5">
        <v>0</v>
      </c>
      <c r="KW5">
        <v>32</v>
      </c>
      <c r="KX5">
        <v>32</v>
      </c>
      <c r="KY5">
        <v>32</v>
      </c>
      <c r="KZ5">
        <v>0</v>
      </c>
      <c r="LA5">
        <v>0</v>
      </c>
      <c r="LB5">
        <v>0</v>
      </c>
      <c r="LC5">
        <v>9</v>
      </c>
      <c r="LD5">
        <v>0</v>
      </c>
      <c r="LE5">
        <v>6</v>
      </c>
      <c r="LF5">
        <v>1</v>
      </c>
      <c r="LG5">
        <v>0</v>
      </c>
      <c r="LH5">
        <v>1</v>
      </c>
      <c r="LI5">
        <v>6.591337099811677</v>
      </c>
      <c r="LJ5">
        <v>0</v>
      </c>
      <c r="LK5">
        <v>0</v>
      </c>
      <c r="LL5">
        <v>8.662900188323917</v>
      </c>
      <c r="LM5">
        <v>2.071563088512241</v>
      </c>
      <c r="LN5">
        <v>8.662900188323917</v>
      </c>
      <c r="LO5">
        <v>2.071563088512241</v>
      </c>
      <c r="LP5">
        <v>2.071563088512241</v>
      </c>
      <c r="LQ5">
        <v>2.071563088512241</v>
      </c>
      <c r="LR5">
        <v>79.28436911487759</v>
      </c>
      <c r="LS5">
        <v>0</v>
      </c>
      <c r="LT5">
        <v>77.21280602636534</v>
      </c>
      <c r="LU5">
        <v>77.21280602636534</v>
      </c>
      <c r="LV5">
        <v>77.21280602636534</v>
      </c>
      <c r="LW5">
        <v>0</v>
      </c>
      <c r="LX5">
        <v>0</v>
      </c>
      <c r="LY5">
        <v>0</v>
      </c>
      <c r="LZ5">
        <v>0</v>
      </c>
      <c r="MA5">
        <v>14.12429378531074</v>
      </c>
      <c r="MB5">
        <v>8.097928436911488</v>
      </c>
      <c r="MC5">
        <v>2.071563088512241</v>
      </c>
      <c r="MD5">
        <v>12.5</v>
      </c>
      <c r="ME5">
        <v>0</v>
      </c>
      <c r="MF5">
        <v>0</v>
      </c>
      <c r="MG5">
        <v>14.58333333333333</v>
      </c>
      <c r="MH5">
        <v>2.083333333333334</v>
      </c>
      <c r="MI5">
        <v>14.58333333333333</v>
      </c>
      <c r="MJ5">
        <v>2.083333333333334</v>
      </c>
      <c r="MK5">
        <v>2.083333333333334</v>
      </c>
      <c r="ML5">
        <v>2.083333333333334</v>
      </c>
      <c r="MM5">
        <v>68.75</v>
      </c>
      <c r="MN5">
        <v>0</v>
      </c>
      <c r="MO5">
        <v>66.66666666666667</v>
      </c>
      <c r="MP5">
        <v>66.66666666666667</v>
      </c>
      <c r="MQ5">
        <v>66.66666666666667</v>
      </c>
      <c r="MR5">
        <v>0</v>
      </c>
      <c r="MS5">
        <v>0</v>
      </c>
      <c r="MT5">
        <v>0</v>
      </c>
      <c r="MU5">
        <v>18.75</v>
      </c>
      <c r="MV5">
        <v>12.5</v>
      </c>
      <c r="MW5">
        <v>2.083333333333334</v>
      </c>
      <c r="MX5">
        <v>2.712209302325582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541</v>
      </c>
      <c r="E6">
        <v>6.293419278846481</v>
      </c>
      <c r="F6">
        <v>30</v>
      </c>
      <c r="G6">
        <v>335</v>
      </c>
      <c r="H6">
        <v>250</v>
      </c>
      <c r="I6">
        <v>0</v>
      </c>
      <c r="J6">
        <v>0</v>
      </c>
      <c r="K6">
        <v>0</v>
      </c>
      <c r="L6">
        <v>0</v>
      </c>
      <c r="M6">
        <v>52</v>
      </c>
      <c r="N6">
        <v>0</v>
      </c>
      <c r="O6">
        <v>0</v>
      </c>
      <c r="P6">
        <v>6</v>
      </c>
      <c r="Q6">
        <v>24</v>
      </c>
      <c r="R6">
        <v>0</v>
      </c>
      <c r="S6">
        <v>0</v>
      </c>
      <c r="T6">
        <v>19</v>
      </c>
      <c r="U6">
        <v>24</v>
      </c>
      <c r="V6">
        <v>6</v>
      </c>
      <c r="W6">
        <v>3</v>
      </c>
      <c r="X6">
        <v>26</v>
      </c>
      <c r="Y6">
        <v>18</v>
      </c>
      <c r="Z6">
        <v>0</v>
      </c>
      <c r="AA6">
        <v>1</v>
      </c>
      <c r="AB6">
        <v>51</v>
      </c>
      <c r="AC6">
        <v>0</v>
      </c>
      <c r="AD6">
        <v>0</v>
      </c>
      <c r="AE6">
        <v>1</v>
      </c>
      <c r="AF6">
        <v>1</v>
      </c>
      <c r="AG6">
        <v>0</v>
      </c>
      <c r="AH6">
        <v>18</v>
      </c>
      <c r="AI6">
        <v>0</v>
      </c>
      <c r="AJ6">
        <v>2</v>
      </c>
      <c r="AK6">
        <v>8</v>
      </c>
      <c r="AL6">
        <v>26</v>
      </c>
      <c r="AM6">
        <v>0</v>
      </c>
      <c r="AN6">
        <v>4</v>
      </c>
      <c r="AO6">
        <v>0</v>
      </c>
      <c r="AP6">
        <v>12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2.957486136783734</v>
      </c>
      <c r="AX6">
        <v>0</v>
      </c>
      <c r="AY6">
        <v>0</v>
      </c>
      <c r="AZ6">
        <v>17.00554528650647</v>
      </c>
      <c r="BA6">
        <v>68.39186691312385</v>
      </c>
      <c r="BB6">
        <v>0</v>
      </c>
      <c r="BC6">
        <v>0</v>
      </c>
      <c r="BD6">
        <v>0</v>
      </c>
      <c r="BE6">
        <v>0</v>
      </c>
      <c r="BF6">
        <v>0</v>
      </c>
      <c r="BG6">
        <v>12.75415896487985</v>
      </c>
      <c r="BH6">
        <v>21.0720887245841</v>
      </c>
      <c r="BI6">
        <v>68.39186691312385</v>
      </c>
      <c r="BJ6">
        <v>5.175600739371534</v>
      </c>
      <c r="BK6">
        <v>5.175600739371534</v>
      </c>
      <c r="BL6">
        <v>2.218114602587801</v>
      </c>
      <c r="BM6">
        <v>61.92236598890943</v>
      </c>
      <c r="BN6">
        <v>25.87800369685767</v>
      </c>
      <c r="BO6">
        <v>61.92236598890943</v>
      </c>
      <c r="BP6">
        <v>28.8354898336414</v>
      </c>
      <c r="BQ6">
        <v>51.38632162661737</v>
      </c>
      <c r="BR6">
        <v>0</v>
      </c>
      <c r="BS6">
        <v>33.08687615526802</v>
      </c>
      <c r="BT6">
        <v>53.43283582089552</v>
      </c>
      <c r="BU6">
        <v>71.59999999999999</v>
      </c>
      <c r="BV6">
        <v>91.68207024029574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8.317929759704251</v>
      </c>
      <c r="CE6">
        <v>0</v>
      </c>
      <c r="CF6">
        <v>51.38632162661737</v>
      </c>
      <c r="CG6">
        <v>0</v>
      </c>
      <c r="CH6">
        <v>10.53604436229205</v>
      </c>
      <c r="CI6">
        <v>61.92236598890943</v>
      </c>
      <c r="CJ6">
        <v>0</v>
      </c>
      <c r="CK6">
        <v>46.21072088724584</v>
      </c>
      <c r="CL6">
        <v>13.12384473197782</v>
      </c>
      <c r="CM6">
        <v>8.317929759704251</v>
      </c>
      <c r="CN6">
        <v>0</v>
      </c>
      <c r="CO6">
        <v>0</v>
      </c>
      <c r="CP6">
        <v>0</v>
      </c>
      <c r="CQ6">
        <v>11.53846153846154</v>
      </c>
      <c r="CR6">
        <v>46.15384615384615</v>
      </c>
      <c r="CS6">
        <v>0</v>
      </c>
      <c r="CT6">
        <v>36.53846153846154</v>
      </c>
      <c r="CU6">
        <v>46.15384615384615</v>
      </c>
      <c r="CV6">
        <v>11.53846153846154</v>
      </c>
      <c r="CW6">
        <v>50</v>
      </c>
      <c r="CX6">
        <v>34.61538461538461</v>
      </c>
      <c r="CY6">
        <v>0</v>
      </c>
      <c r="CZ6">
        <v>98.07692307692308</v>
      </c>
      <c r="DA6">
        <v>0</v>
      </c>
      <c r="DB6">
        <v>0</v>
      </c>
      <c r="DC6">
        <v>1.923076923076923</v>
      </c>
      <c r="DD6">
        <v>0</v>
      </c>
      <c r="DE6">
        <v>34.61538461538461</v>
      </c>
      <c r="DF6">
        <v>0</v>
      </c>
      <c r="DG6">
        <v>15.38461538461539</v>
      </c>
      <c r="DH6">
        <v>50</v>
      </c>
      <c r="DI6">
        <v>23.07692307692308</v>
      </c>
      <c r="DJ6">
        <v>1.923076923076923</v>
      </c>
      <c r="DK6">
        <v>12</v>
      </c>
      <c r="DL6">
        <v>5.545286506469501</v>
      </c>
      <c r="DM6">
        <v>23.07692307692308</v>
      </c>
      <c r="DN6">
        <v>2.772643253234751</v>
      </c>
      <c r="DO6">
        <v>0.7393715341959335</v>
      </c>
      <c r="DP6">
        <v>0.3696857670979667</v>
      </c>
      <c r="DQ6">
        <v>10</v>
      </c>
      <c r="DR6">
        <v>3.333333333333334</v>
      </c>
      <c r="DS6">
        <v>50</v>
      </c>
      <c r="DT6">
        <v>6.666666666666667</v>
      </c>
      <c r="DU6">
        <v>5.545286506469501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41.40480591497227</v>
      </c>
      <c r="EF6">
        <v>1</v>
      </c>
      <c r="EG6">
        <v>8.317929759704251</v>
      </c>
      <c r="EH6">
        <v>1.923076923076923</v>
      </c>
      <c r="EI6">
        <v>1</v>
      </c>
      <c r="EJ6">
        <v>8.317929759704251</v>
      </c>
      <c r="EK6">
        <v>1.923076923076923</v>
      </c>
      <c r="EL6">
        <v>4.251386321626617</v>
      </c>
      <c r="EM6">
        <v>17.00554528650647</v>
      </c>
      <c r="EN6">
        <v>8</v>
      </c>
      <c r="EO6">
        <v>1</v>
      </c>
      <c r="EP6">
        <v>0</v>
      </c>
      <c r="EQ6">
        <v>0</v>
      </c>
      <c r="ER6">
        <v>25</v>
      </c>
      <c r="ES6">
        <v>40</v>
      </c>
      <c r="ET6">
        <v>17</v>
      </c>
      <c r="EU6">
        <v>0</v>
      </c>
      <c r="EV6">
        <v>10</v>
      </c>
      <c r="EW6">
        <v>25</v>
      </c>
      <c r="EX6">
        <v>40</v>
      </c>
      <c r="EY6">
        <v>0</v>
      </c>
      <c r="EZ6">
        <v>31.97781885397412</v>
      </c>
      <c r="FA6">
        <v>80.22181146025878</v>
      </c>
      <c r="FB6">
        <v>48.98336414048059</v>
      </c>
      <c r="FC6">
        <v>0</v>
      </c>
      <c r="FD6">
        <v>19.03881700554529</v>
      </c>
      <c r="FE6">
        <v>31.97781885397412</v>
      </c>
      <c r="FF6">
        <v>80.22181146025878</v>
      </c>
      <c r="FG6">
        <v>0</v>
      </c>
      <c r="FH6">
        <v>48.07692307692308</v>
      </c>
      <c r="FI6">
        <v>76.92307692307692</v>
      </c>
      <c r="FJ6">
        <v>32.69230769230769</v>
      </c>
      <c r="FK6">
        <v>0</v>
      </c>
      <c r="FL6">
        <v>19.23076923076923</v>
      </c>
      <c r="FM6">
        <v>48.07692307692308</v>
      </c>
      <c r="FN6">
        <v>76.92307692307692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13</v>
      </c>
      <c r="GK6">
        <v>5</v>
      </c>
      <c r="GL6">
        <v>15</v>
      </c>
      <c r="GM6">
        <v>7</v>
      </c>
      <c r="GN6">
        <v>5</v>
      </c>
      <c r="GO6">
        <v>2</v>
      </c>
      <c r="GP6">
        <v>0</v>
      </c>
      <c r="GQ6">
        <v>0</v>
      </c>
      <c r="GR6">
        <v>0</v>
      </c>
      <c r="GS6">
        <v>0</v>
      </c>
      <c r="GT6">
        <v>27</v>
      </c>
      <c r="GU6">
        <v>19.03881700554529</v>
      </c>
      <c r="GV6">
        <v>40.48059149722736</v>
      </c>
      <c r="GW6">
        <v>16.08133086876155</v>
      </c>
      <c r="GX6">
        <v>9.057301293900185</v>
      </c>
      <c r="GY6">
        <v>0.9242144177449169</v>
      </c>
      <c r="GZ6">
        <v>1.293900184842884</v>
      </c>
      <c r="HA6">
        <v>0</v>
      </c>
      <c r="HB6">
        <v>0</v>
      </c>
      <c r="HC6">
        <v>0</v>
      </c>
      <c r="HD6">
        <v>0</v>
      </c>
      <c r="HE6">
        <v>59.51940850277264</v>
      </c>
      <c r="HF6">
        <v>25</v>
      </c>
      <c r="HG6">
        <v>9.615384615384615</v>
      </c>
      <c r="HH6">
        <v>28.84615384615385</v>
      </c>
      <c r="HI6">
        <v>13.46153846153846</v>
      </c>
      <c r="HJ6">
        <v>9.615384615384615</v>
      </c>
      <c r="HK6">
        <v>3.846153846153846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10.53604436229205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33.08687615526802</v>
      </c>
      <c r="IS6">
        <v>41.77449168207024</v>
      </c>
      <c r="IT6">
        <v>50.09242144177449</v>
      </c>
      <c r="IU6">
        <v>54.34380776340111</v>
      </c>
      <c r="IV6">
        <v>58.41035120147874</v>
      </c>
      <c r="IW6">
        <v>62.10720887245841</v>
      </c>
      <c r="IX6">
        <v>65.80406654343808</v>
      </c>
      <c r="IY6">
        <v>68.76155268022181</v>
      </c>
      <c r="IZ6">
        <v>71.34935304990758</v>
      </c>
      <c r="JA6">
        <v>73.75231053604436</v>
      </c>
      <c r="JB6">
        <v>0</v>
      </c>
      <c r="JC6">
        <v>0</v>
      </c>
      <c r="JD6">
        <v>0</v>
      </c>
      <c r="JE6">
        <v>0</v>
      </c>
      <c r="JF6">
        <v>0</v>
      </c>
      <c r="JG6">
        <v>2.860715523370557</v>
      </c>
      <c r="JH6">
        <v>4.127140098960778</v>
      </c>
      <c r="JI6">
        <v>1.242392966094806</v>
      </c>
      <c r="JJ6">
        <v>0.8651945291973172</v>
      </c>
      <c r="JK6">
        <v>8.262599025426932</v>
      </c>
      <c r="JL6">
        <v>8.103702890322568</v>
      </c>
      <c r="JM6">
        <v>0.7240038142718286</v>
      </c>
      <c r="JN6">
        <v>0</v>
      </c>
      <c r="JO6">
        <v>4</v>
      </c>
      <c r="JP6">
        <v>13</v>
      </c>
      <c r="JQ6">
        <v>0</v>
      </c>
      <c r="JR6">
        <v>32</v>
      </c>
      <c r="JS6">
        <v>0</v>
      </c>
      <c r="JT6">
        <v>2</v>
      </c>
      <c r="JU6">
        <v>1</v>
      </c>
      <c r="JV6">
        <v>0</v>
      </c>
      <c r="JW6">
        <v>1.1090573012939</v>
      </c>
      <c r="JX6">
        <v>11.82994454713494</v>
      </c>
      <c r="JY6">
        <v>0</v>
      </c>
      <c r="JZ6">
        <v>78.00369685767097</v>
      </c>
      <c r="KA6">
        <v>0</v>
      </c>
      <c r="KB6">
        <v>0.7393715341959335</v>
      </c>
      <c r="KC6">
        <v>8.317929759704251</v>
      </c>
      <c r="KD6">
        <v>0</v>
      </c>
      <c r="KE6">
        <v>7.692307692307693</v>
      </c>
      <c r="KF6">
        <v>25</v>
      </c>
      <c r="KG6">
        <v>0</v>
      </c>
      <c r="KH6">
        <v>61.53846153846154</v>
      </c>
      <c r="KI6">
        <v>0</v>
      </c>
      <c r="KJ6">
        <v>3.846153846153846</v>
      </c>
      <c r="KK6">
        <v>1.923076923076923</v>
      </c>
      <c r="KL6">
        <v>0</v>
      </c>
      <c r="KM6">
        <v>0</v>
      </c>
      <c r="KN6">
        <v>0</v>
      </c>
      <c r="KO6">
        <v>1</v>
      </c>
      <c r="KP6">
        <v>1</v>
      </c>
      <c r="KQ6">
        <v>23</v>
      </c>
      <c r="KR6">
        <v>23</v>
      </c>
      <c r="KS6">
        <v>1</v>
      </c>
      <c r="KT6">
        <v>23</v>
      </c>
      <c r="KU6">
        <v>51</v>
      </c>
      <c r="KV6">
        <v>22</v>
      </c>
      <c r="KW6">
        <v>28</v>
      </c>
      <c r="KX6">
        <v>29</v>
      </c>
      <c r="KY6">
        <v>29</v>
      </c>
      <c r="KZ6">
        <v>1</v>
      </c>
      <c r="LA6">
        <v>1</v>
      </c>
      <c r="LB6">
        <v>0</v>
      </c>
      <c r="LC6">
        <v>0</v>
      </c>
      <c r="LD6">
        <v>0</v>
      </c>
      <c r="LE6">
        <v>18</v>
      </c>
      <c r="LF6">
        <v>18</v>
      </c>
      <c r="LG6">
        <v>0</v>
      </c>
      <c r="LH6">
        <v>1</v>
      </c>
      <c r="LI6">
        <v>0</v>
      </c>
      <c r="LJ6">
        <v>0</v>
      </c>
      <c r="LK6">
        <v>0</v>
      </c>
      <c r="LL6">
        <v>0.3696857670979667</v>
      </c>
      <c r="LM6">
        <v>0.3696857670979667</v>
      </c>
      <c r="LN6">
        <v>26.06284658040665</v>
      </c>
      <c r="LO6">
        <v>26.06284658040665</v>
      </c>
      <c r="LP6">
        <v>0.3696857670979667</v>
      </c>
      <c r="LQ6">
        <v>26.06284658040665</v>
      </c>
      <c r="LR6">
        <v>99.44547134935306</v>
      </c>
      <c r="LS6">
        <v>25.69316081330869</v>
      </c>
      <c r="LT6">
        <v>73.3826247689464</v>
      </c>
      <c r="LU6">
        <v>73.93715341959334</v>
      </c>
      <c r="LV6">
        <v>73.93715341959334</v>
      </c>
      <c r="LW6">
        <v>0.5545286506469501</v>
      </c>
      <c r="LX6">
        <v>0.5545286506469501</v>
      </c>
      <c r="LY6">
        <v>0.5545286506469501</v>
      </c>
      <c r="LZ6">
        <v>0</v>
      </c>
      <c r="MA6">
        <v>0</v>
      </c>
      <c r="MB6">
        <v>14.23290203327172</v>
      </c>
      <c r="MC6">
        <v>14.23290203327172</v>
      </c>
      <c r="MD6">
        <v>0</v>
      </c>
      <c r="ME6">
        <v>0</v>
      </c>
      <c r="MF6">
        <v>0</v>
      </c>
      <c r="MG6">
        <v>1.923076923076923</v>
      </c>
      <c r="MH6">
        <v>1.923076923076923</v>
      </c>
      <c r="MI6">
        <v>44.23076923076923</v>
      </c>
      <c r="MJ6">
        <v>44.23076923076923</v>
      </c>
      <c r="MK6">
        <v>1.923076923076923</v>
      </c>
      <c r="ML6">
        <v>44.23076923076923</v>
      </c>
      <c r="MM6">
        <v>98.07692307692308</v>
      </c>
      <c r="MN6">
        <v>42.30769230769231</v>
      </c>
      <c r="MO6">
        <v>53.84615384615385</v>
      </c>
      <c r="MP6">
        <v>55.76923076923077</v>
      </c>
      <c r="MQ6">
        <v>55.76923076923077</v>
      </c>
      <c r="MR6">
        <v>1.923076923076923</v>
      </c>
      <c r="MS6">
        <v>1.923076923076923</v>
      </c>
      <c r="MT6">
        <v>0</v>
      </c>
      <c r="MU6">
        <v>0</v>
      </c>
      <c r="MV6">
        <v>34.61538461538461</v>
      </c>
      <c r="MW6">
        <v>34.61538461538461</v>
      </c>
      <c r="MX6">
        <v>2.244186046511628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531</v>
      </c>
      <c r="E7">
        <v>6.274762021241939</v>
      </c>
      <c r="F7">
        <v>14</v>
      </c>
      <c r="G7">
        <v>174</v>
      </c>
      <c r="H7">
        <v>3</v>
      </c>
      <c r="I7">
        <v>0</v>
      </c>
      <c r="J7">
        <v>0</v>
      </c>
      <c r="K7">
        <v>0</v>
      </c>
      <c r="L7">
        <v>0</v>
      </c>
      <c r="M7">
        <v>27</v>
      </c>
      <c r="N7">
        <v>1</v>
      </c>
      <c r="O7">
        <v>1</v>
      </c>
      <c r="P7">
        <v>3</v>
      </c>
      <c r="Q7">
        <v>5</v>
      </c>
      <c r="R7">
        <v>1</v>
      </c>
      <c r="S7">
        <v>0</v>
      </c>
      <c r="T7">
        <v>11</v>
      </c>
      <c r="U7">
        <v>5</v>
      </c>
      <c r="V7">
        <v>1</v>
      </c>
      <c r="W7">
        <v>0</v>
      </c>
      <c r="X7">
        <v>3</v>
      </c>
      <c r="Y7">
        <v>2</v>
      </c>
      <c r="Z7">
        <v>0</v>
      </c>
      <c r="AA7">
        <v>0</v>
      </c>
      <c r="AB7">
        <v>17</v>
      </c>
      <c r="AC7">
        <v>1</v>
      </c>
      <c r="AD7">
        <v>0</v>
      </c>
      <c r="AE7">
        <v>1</v>
      </c>
      <c r="AF7">
        <v>10</v>
      </c>
      <c r="AG7">
        <v>0</v>
      </c>
      <c r="AH7">
        <v>2</v>
      </c>
      <c r="AI7">
        <v>0</v>
      </c>
      <c r="AJ7">
        <v>0</v>
      </c>
      <c r="AK7">
        <v>1</v>
      </c>
      <c r="AL7">
        <v>3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11.29943502824859</v>
      </c>
      <c r="AV7">
        <v>11.67608286252354</v>
      </c>
      <c r="AW7">
        <v>30.50847457627119</v>
      </c>
      <c r="AX7">
        <v>0.9416195856873822</v>
      </c>
      <c r="AY7">
        <v>0</v>
      </c>
      <c r="AZ7">
        <v>5.461393596986818</v>
      </c>
      <c r="BA7">
        <v>36.53483992467044</v>
      </c>
      <c r="BB7">
        <v>0</v>
      </c>
      <c r="BC7">
        <v>11.67608286252354</v>
      </c>
      <c r="BD7">
        <v>0</v>
      </c>
      <c r="BE7">
        <v>0.9416195856873822</v>
      </c>
      <c r="BF7">
        <v>0</v>
      </c>
      <c r="BG7">
        <v>13.74764595103578</v>
      </c>
      <c r="BH7">
        <v>61.77024482109228</v>
      </c>
      <c r="BI7">
        <v>36.53483992467044</v>
      </c>
      <c r="BJ7">
        <v>30.50847457627119</v>
      </c>
      <c r="BK7">
        <v>30.50847457627119</v>
      </c>
      <c r="BL7">
        <v>0</v>
      </c>
      <c r="BM7">
        <v>32.76836158192091</v>
      </c>
      <c r="BN7">
        <v>2.259887005649718</v>
      </c>
      <c r="BO7">
        <v>32.76836158192091</v>
      </c>
      <c r="BP7">
        <v>32.76836158192091</v>
      </c>
      <c r="BQ7">
        <v>31.07344632768362</v>
      </c>
      <c r="BR7">
        <v>0</v>
      </c>
      <c r="BS7">
        <v>0</v>
      </c>
      <c r="BT7">
        <v>0</v>
      </c>
      <c r="BU7">
        <v>0</v>
      </c>
      <c r="BV7">
        <v>51.9774011299435</v>
      </c>
      <c r="BW7">
        <v>0.3766478342749529</v>
      </c>
      <c r="BX7">
        <v>0.3766478342749529</v>
      </c>
      <c r="BY7">
        <v>0</v>
      </c>
      <c r="BZ7">
        <v>0</v>
      </c>
      <c r="CA7">
        <v>0</v>
      </c>
      <c r="CB7">
        <v>0.9416195856873822</v>
      </c>
      <c r="CC7">
        <v>9.416195856873824</v>
      </c>
      <c r="CD7">
        <v>48.0225988700565</v>
      </c>
      <c r="CE7">
        <v>0</v>
      </c>
      <c r="CF7">
        <v>31.07344632768362</v>
      </c>
      <c r="CG7">
        <v>0</v>
      </c>
      <c r="CH7">
        <v>1.694915254237288</v>
      </c>
      <c r="CI7">
        <v>32.76836158192091</v>
      </c>
      <c r="CJ7">
        <v>0.9416195856873822</v>
      </c>
      <c r="CK7">
        <v>0.5649717514124294</v>
      </c>
      <c r="CL7">
        <v>0.5649717514124294</v>
      </c>
      <c r="CM7">
        <v>3.766478342749529</v>
      </c>
      <c r="CN7">
        <v>0</v>
      </c>
      <c r="CO7">
        <v>3.703703703703704</v>
      </c>
      <c r="CP7">
        <v>3.703703703703704</v>
      </c>
      <c r="CQ7">
        <v>11.11111111111111</v>
      </c>
      <c r="CR7">
        <v>18.51851851851852</v>
      </c>
      <c r="CS7">
        <v>0</v>
      </c>
      <c r="CT7">
        <v>40.74074074074074</v>
      </c>
      <c r="CU7">
        <v>18.51851851851852</v>
      </c>
      <c r="CV7">
        <v>3.703703703703704</v>
      </c>
      <c r="CW7">
        <v>11.11111111111111</v>
      </c>
      <c r="CX7">
        <v>7.407407407407407</v>
      </c>
      <c r="CY7">
        <v>0</v>
      </c>
      <c r="CZ7">
        <v>62.96296296296296</v>
      </c>
      <c r="DA7">
        <v>3.703703703703704</v>
      </c>
      <c r="DB7">
        <v>0</v>
      </c>
      <c r="DC7">
        <v>37.03703703703704</v>
      </c>
      <c r="DD7">
        <v>0</v>
      </c>
      <c r="DE7">
        <v>7.407407407407407</v>
      </c>
      <c r="DF7">
        <v>0</v>
      </c>
      <c r="DG7">
        <v>3.703703703703704</v>
      </c>
      <c r="DH7">
        <v>11.11111111111111</v>
      </c>
      <c r="DI7">
        <v>3.703703703703704</v>
      </c>
      <c r="DJ7">
        <v>3.703703703703704</v>
      </c>
      <c r="DK7">
        <v>6</v>
      </c>
      <c r="DL7">
        <v>2.63653483992467</v>
      </c>
      <c r="DM7">
        <v>22.22222222222222</v>
      </c>
      <c r="DN7">
        <v>0.5649717514124294</v>
      </c>
      <c r="DO7">
        <v>1.694915254237288</v>
      </c>
      <c r="DP7">
        <v>0</v>
      </c>
      <c r="DQ7">
        <v>0</v>
      </c>
      <c r="DR7">
        <v>0</v>
      </c>
      <c r="DS7">
        <v>21.42857142857143</v>
      </c>
      <c r="DT7">
        <v>0</v>
      </c>
      <c r="DU7">
        <v>19.2090395480226</v>
      </c>
      <c r="DV7">
        <v>8</v>
      </c>
      <c r="DW7">
        <v>43.87947269303201</v>
      </c>
      <c r="DX7">
        <v>29.62962962962963</v>
      </c>
      <c r="DY7">
        <v>8</v>
      </c>
      <c r="DZ7">
        <v>43.87947269303201</v>
      </c>
      <c r="EA7">
        <v>29.62962962962963</v>
      </c>
      <c r="EB7">
        <v>9</v>
      </c>
      <c r="EC7">
        <v>44.25612052730697</v>
      </c>
      <c r="ED7">
        <v>33.33333333333334</v>
      </c>
      <c r="EE7">
        <v>44.44444444444444</v>
      </c>
      <c r="EF7">
        <v>10</v>
      </c>
      <c r="EG7">
        <v>48.0225988700565</v>
      </c>
      <c r="EH7">
        <v>37.03703703703704</v>
      </c>
      <c r="EI7">
        <v>10</v>
      </c>
      <c r="EJ7">
        <v>48.0225988700565</v>
      </c>
      <c r="EK7">
        <v>37.03703703703704</v>
      </c>
      <c r="EL7">
        <v>38.98305084745763</v>
      </c>
      <c r="EM7">
        <v>5.461393596986818</v>
      </c>
      <c r="EN7">
        <v>3</v>
      </c>
      <c r="EO7">
        <v>0</v>
      </c>
      <c r="EP7">
        <v>0</v>
      </c>
      <c r="EQ7">
        <v>0</v>
      </c>
      <c r="ER7">
        <v>8</v>
      </c>
      <c r="ES7">
        <v>18</v>
      </c>
      <c r="ET7">
        <v>10</v>
      </c>
      <c r="EU7">
        <v>0</v>
      </c>
      <c r="EV7">
        <v>9</v>
      </c>
      <c r="EW7">
        <v>8</v>
      </c>
      <c r="EX7">
        <v>18</v>
      </c>
      <c r="EY7">
        <v>0</v>
      </c>
      <c r="EZ7">
        <v>13.37099811676083</v>
      </c>
      <c r="FA7">
        <v>63.84180790960452</v>
      </c>
      <c r="FB7">
        <v>50.47080979284369</v>
      </c>
      <c r="FC7">
        <v>0</v>
      </c>
      <c r="FD7">
        <v>36.15819209039548</v>
      </c>
      <c r="FE7">
        <v>13.37099811676083</v>
      </c>
      <c r="FF7">
        <v>63.84180790960452</v>
      </c>
      <c r="FG7">
        <v>0</v>
      </c>
      <c r="FH7">
        <v>29.62962962962963</v>
      </c>
      <c r="FI7">
        <v>66.66666666666667</v>
      </c>
      <c r="FJ7">
        <v>37.03703703703704</v>
      </c>
      <c r="FK7">
        <v>0</v>
      </c>
      <c r="FL7">
        <v>33.33333333333334</v>
      </c>
      <c r="FM7">
        <v>29.62962962962963</v>
      </c>
      <c r="FN7">
        <v>66.66666666666667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11</v>
      </c>
      <c r="GK7">
        <v>4</v>
      </c>
      <c r="GL7">
        <v>2</v>
      </c>
      <c r="GM7">
        <v>1</v>
      </c>
      <c r="GN7">
        <v>4</v>
      </c>
      <c r="GO7">
        <v>0</v>
      </c>
      <c r="GP7">
        <v>1</v>
      </c>
      <c r="GQ7">
        <v>0</v>
      </c>
      <c r="GR7">
        <v>0</v>
      </c>
      <c r="GS7">
        <v>0</v>
      </c>
      <c r="GT7">
        <v>7</v>
      </c>
      <c r="GU7">
        <v>65.34839924670433</v>
      </c>
      <c r="GV7">
        <v>10.92278719397364</v>
      </c>
      <c r="GW7">
        <v>1.883239171374765</v>
      </c>
      <c r="GX7">
        <v>3.389830508474576</v>
      </c>
      <c r="GY7">
        <v>3.013182674199623</v>
      </c>
      <c r="GZ7">
        <v>0</v>
      </c>
      <c r="HA7">
        <v>9.416195856873824</v>
      </c>
      <c r="HB7">
        <v>0</v>
      </c>
      <c r="HC7">
        <v>0</v>
      </c>
      <c r="HD7">
        <v>0</v>
      </c>
      <c r="HE7">
        <v>76.27118644067797</v>
      </c>
      <c r="HF7">
        <v>40.74074074074074</v>
      </c>
      <c r="HG7">
        <v>14.81481481481482</v>
      </c>
      <c r="HH7">
        <v>7.407407407407407</v>
      </c>
      <c r="HI7">
        <v>3.703703703703704</v>
      </c>
      <c r="HJ7">
        <v>14.81481481481482</v>
      </c>
      <c r="HK7">
        <v>0</v>
      </c>
      <c r="HL7">
        <v>3.703703703703704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1.694915254237288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30.50847457627119</v>
      </c>
      <c r="IS7">
        <v>44.44444444444444</v>
      </c>
      <c r="IT7">
        <v>55.74387947269303</v>
      </c>
      <c r="IU7">
        <v>65.16007532956685</v>
      </c>
      <c r="IV7">
        <v>73.6346516007533</v>
      </c>
      <c r="IW7">
        <v>78.90772128060263</v>
      </c>
      <c r="IX7">
        <v>82.67419962335217</v>
      </c>
      <c r="IY7">
        <v>86.06403013182674</v>
      </c>
      <c r="IZ7">
        <v>87.75894538606403</v>
      </c>
      <c r="JA7">
        <v>89.45386064030132</v>
      </c>
      <c r="JB7">
        <v>0</v>
      </c>
      <c r="JC7">
        <v>0</v>
      </c>
      <c r="JD7">
        <v>0</v>
      </c>
      <c r="JE7">
        <v>0</v>
      </c>
      <c r="JF7">
        <v>0</v>
      </c>
      <c r="JG7">
        <v>2.368606951759876</v>
      </c>
      <c r="JH7">
        <v>3.417177503119097</v>
      </c>
      <c r="JI7">
        <v>1.028672928946996</v>
      </c>
      <c r="JJ7">
        <v>0.8518624916211817</v>
      </c>
      <c r="JK7">
        <v>4.302952033654337</v>
      </c>
      <c r="JL7">
        <v>4.143583439815288</v>
      </c>
      <c r="JM7">
        <v>0.7186663199842867</v>
      </c>
      <c r="JN7">
        <v>0</v>
      </c>
      <c r="JO7">
        <v>3</v>
      </c>
      <c r="JP7">
        <v>12</v>
      </c>
      <c r="JQ7">
        <v>0</v>
      </c>
      <c r="JR7">
        <v>8</v>
      </c>
      <c r="JS7">
        <v>0</v>
      </c>
      <c r="JT7">
        <v>2</v>
      </c>
      <c r="JU7">
        <v>2</v>
      </c>
      <c r="JV7">
        <v>0</v>
      </c>
      <c r="JW7">
        <v>1.883239171374765</v>
      </c>
      <c r="JX7">
        <v>35.02824858757062</v>
      </c>
      <c r="JY7">
        <v>0</v>
      </c>
      <c r="JZ7">
        <v>49.34086629001883</v>
      </c>
      <c r="KA7">
        <v>0</v>
      </c>
      <c r="KB7">
        <v>9.604519774011299</v>
      </c>
      <c r="KC7">
        <v>4.143126177024482</v>
      </c>
      <c r="KD7">
        <v>0</v>
      </c>
      <c r="KE7">
        <v>11.11111111111111</v>
      </c>
      <c r="KF7">
        <v>44.44444444444444</v>
      </c>
      <c r="KG7">
        <v>0</v>
      </c>
      <c r="KH7">
        <v>29.62962962962963</v>
      </c>
      <c r="KI7">
        <v>0</v>
      </c>
      <c r="KJ7">
        <v>7.407407407407407</v>
      </c>
      <c r="KK7">
        <v>7.407407407407407</v>
      </c>
      <c r="KL7">
        <v>0</v>
      </c>
      <c r="KM7">
        <v>0</v>
      </c>
      <c r="KN7">
        <v>0</v>
      </c>
      <c r="KO7">
        <v>0</v>
      </c>
      <c r="KP7">
        <v>0</v>
      </c>
      <c r="KQ7">
        <v>2</v>
      </c>
      <c r="KR7">
        <v>2</v>
      </c>
      <c r="KS7">
        <v>0</v>
      </c>
      <c r="KT7">
        <v>2</v>
      </c>
      <c r="KU7">
        <v>25</v>
      </c>
      <c r="KV7">
        <v>2</v>
      </c>
      <c r="KW7">
        <v>23</v>
      </c>
      <c r="KX7">
        <v>25</v>
      </c>
      <c r="KY7">
        <v>25</v>
      </c>
      <c r="KZ7">
        <v>2</v>
      </c>
      <c r="LA7">
        <v>2</v>
      </c>
      <c r="LB7">
        <v>0</v>
      </c>
      <c r="LC7">
        <v>0</v>
      </c>
      <c r="LD7">
        <v>0</v>
      </c>
      <c r="LE7">
        <v>1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1.129943502824859</v>
      </c>
      <c r="LO7">
        <v>1.129943502824859</v>
      </c>
      <c r="LP7">
        <v>0</v>
      </c>
      <c r="LQ7">
        <v>1.129943502824859</v>
      </c>
      <c r="LR7">
        <v>88.32391713747646</v>
      </c>
      <c r="LS7">
        <v>1.129943502824859</v>
      </c>
      <c r="LT7">
        <v>87.1939736346516</v>
      </c>
      <c r="LU7">
        <v>98.87005649717514</v>
      </c>
      <c r="LV7">
        <v>98.87005649717514</v>
      </c>
      <c r="LW7">
        <v>11.67608286252354</v>
      </c>
      <c r="LX7">
        <v>11.67608286252354</v>
      </c>
      <c r="LY7">
        <v>11.67608286252354</v>
      </c>
      <c r="LZ7">
        <v>0</v>
      </c>
      <c r="MA7">
        <v>0</v>
      </c>
      <c r="MB7">
        <v>0.5649717514124294</v>
      </c>
      <c r="MC7">
        <v>0.5649717514124294</v>
      </c>
      <c r="MD7">
        <v>0</v>
      </c>
      <c r="ME7">
        <v>0</v>
      </c>
      <c r="MF7">
        <v>0</v>
      </c>
      <c r="MG7">
        <v>0</v>
      </c>
      <c r="MH7">
        <v>0</v>
      </c>
      <c r="MI7">
        <v>7.407407407407407</v>
      </c>
      <c r="MJ7">
        <v>7.407407407407407</v>
      </c>
      <c r="MK7">
        <v>0</v>
      </c>
      <c r="ML7">
        <v>7.407407407407407</v>
      </c>
      <c r="MM7">
        <v>92.5925925925926</v>
      </c>
      <c r="MN7">
        <v>7.407407407407407</v>
      </c>
      <c r="MO7">
        <v>85.18518518518519</v>
      </c>
      <c r="MP7">
        <v>92.5925925925926</v>
      </c>
      <c r="MQ7">
        <v>92.5925925925926</v>
      </c>
      <c r="MR7">
        <v>7.407407407407407</v>
      </c>
      <c r="MS7">
        <v>7.407407407407407</v>
      </c>
      <c r="MT7">
        <v>0</v>
      </c>
      <c r="MU7">
        <v>0</v>
      </c>
      <c r="MV7">
        <v>3.703703703703704</v>
      </c>
      <c r="MW7">
        <v>3.703703703703704</v>
      </c>
      <c r="MX7">
        <v>3.105590062111801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549</v>
      </c>
      <c r="E8">
        <v>6.308098441509531</v>
      </c>
      <c r="F8">
        <v>51</v>
      </c>
      <c r="G8">
        <v>334</v>
      </c>
      <c r="H8">
        <v>219</v>
      </c>
      <c r="I8">
        <v>0</v>
      </c>
      <c r="J8">
        <v>0</v>
      </c>
      <c r="K8">
        <v>0</v>
      </c>
      <c r="L8">
        <v>0</v>
      </c>
      <c r="M8">
        <v>54</v>
      </c>
      <c r="N8">
        <v>1</v>
      </c>
      <c r="O8">
        <v>1</v>
      </c>
      <c r="P8">
        <v>6</v>
      </c>
      <c r="Q8">
        <v>24</v>
      </c>
      <c r="R8">
        <v>2</v>
      </c>
      <c r="S8">
        <v>0</v>
      </c>
      <c r="T8">
        <v>13</v>
      </c>
      <c r="U8">
        <v>24</v>
      </c>
      <c r="V8">
        <v>6</v>
      </c>
      <c r="W8">
        <v>3</v>
      </c>
      <c r="X8">
        <v>27</v>
      </c>
      <c r="Y8">
        <v>18</v>
      </c>
      <c r="Z8">
        <v>1</v>
      </c>
      <c r="AA8">
        <v>2</v>
      </c>
      <c r="AB8">
        <v>46</v>
      </c>
      <c r="AC8">
        <v>0</v>
      </c>
      <c r="AD8">
        <v>0</v>
      </c>
      <c r="AE8">
        <v>2</v>
      </c>
      <c r="AF8">
        <v>8</v>
      </c>
      <c r="AG8">
        <v>0</v>
      </c>
      <c r="AH8">
        <v>18</v>
      </c>
      <c r="AI8">
        <v>0</v>
      </c>
      <c r="AJ8">
        <v>2</v>
      </c>
      <c r="AK8">
        <v>9</v>
      </c>
      <c r="AL8">
        <v>27</v>
      </c>
      <c r="AM8">
        <v>0</v>
      </c>
      <c r="AN8">
        <v>4</v>
      </c>
      <c r="AO8">
        <v>0</v>
      </c>
      <c r="AP8">
        <v>12</v>
      </c>
      <c r="AQ8">
        <v>1</v>
      </c>
      <c r="AR8">
        <v>0</v>
      </c>
      <c r="AS8">
        <v>0</v>
      </c>
      <c r="AT8">
        <v>0</v>
      </c>
      <c r="AU8">
        <v>0.1821493624772313</v>
      </c>
      <c r="AV8">
        <v>0.1821493624772313</v>
      </c>
      <c r="AW8">
        <v>3.460837887067395</v>
      </c>
      <c r="AX8">
        <v>0.1821493624772313</v>
      </c>
      <c r="AY8">
        <v>0</v>
      </c>
      <c r="AZ8">
        <v>8.196721311475409</v>
      </c>
      <c r="BA8">
        <v>58.10564663023679</v>
      </c>
      <c r="BB8">
        <v>0</v>
      </c>
      <c r="BC8">
        <v>0.1821493624772313</v>
      </c>
      <c r="BD8">
        <v>0</v>
      </c>
      <c r="BE8">
        <v>13.29690346083789</v>
      </c>
      <c r="BF8">
        <v>0</v>
      </c>
      <c r="BG8">
        <v>13.66120218579235</v>
      </c>
      <c r="BH8">
        <v>30.96539162112932</v>
      </c>
      <c r="BI8">
        <v>58.10564663023679</v>
      </c>
      <c r="BJ8">
        <v>10.01821493624772</v>
      </c>
      <c r="BK8">
        <v>10.01821493624772</v>
      </c>
      <c r="BL8">
        <v>6.557377049180328</v>
      </c>
      <c r="BM8">
        <v>60.83788706739527</v>
      </c>
      <c r="BN8">
        <v>47.54098360655738</v>
      </c>
      <c r="BO8">
        <v>60.83788706739527</v>
      </c>
      <c r="BP8">
        <v>51.00182149362477</v>
      </c>
      <c r="BQ8">
        <v>49.90892531876138</v>
      </c>
      <c r="BR8">
        <v>13.11475409836066</v>
      </c>
      <c r="BS8">
        <v>9.836065573770492</v>
      </c>
      <c r="BT8">
        <v>16.16766467065868</v>
      </c>
      <c r="BU8">
        <v>24.65753424657534</v>
      </c>
      <c r="BV8">
        <v>82.69581056466302</v>
      </c>
      <c r="BW8">
        <v>0</v>
      </c>
      <c r="BX8">
        <v>13.11475409836066</v>
      </c>
      <c r="BY8">
        <v>13.11475409836066</v>
      </c>
      <c r="BZ8">
        <v>13.11475409836066</v>
      </c>
      <c r="CA8">
        <v>0</v>
      </c>
      <c r="CB8">
        <v>13.29690346083789</v>
      </c>
      <c r="CC8">
        <v>0.3642987249544626</v>
      </c>
      <c r="CD8">
        <v>17.30418943533698</v>
      </c>
      <c r="CE8">
        <v>0</v>
      </c>
      <c r="CF8">
        <v>49.90892531876138</v>
      </c>
      <c r="CG8">
        <v>0</v>
      </c>
      <c r="CH8">
        <v>10.92896174863388</v>
      </c>
      <c r="CI8">
        <v>60.83788706739527</v>
      </c>
      <c r="CJ8">
        <v>0.1821493624772313</v>
      </c>
      <c r="CK8">
        <v>39.89071038251366</v>
      </c>
      <c r="CL8">
        <v>30.05464480874317</v>
      </c>
      <c r="CM8">
        <v>1.457194899817851</v>
      </c>
      <c r="CN8">
        <v>0</v>
      </c>
      <c r="CO8">
        <v>1.851851851851852</v>
      </c>
      <c r="CP8">
        <v>1.851851851851852</v>
      </c>
      <c r="CQ8">
        <v>11.11111111111111</v>
      </c>
      <c r="CR8">
        <v>44.44444444444444</v>
      </c>
      <c r="CS8">
        <v>0</v>
      </c>
      <c r="CT8">
        <v>24.07407407407407</v>
      </c>
      <c r="CU8">
        <v>44.44444444444444</v>
      </c>
      <c r="CV8">
        <v>11.11111111111111</v>
      </c>
      <c r="CW8">
        <v>50</v>
      </c>
      <c r="CX8">
        <v>33.33333333333334</v>
      </c>
      <c r="CY8">
        <v>1.851851851851852</v>
      </c>
      <c r="CZ8">
        <v>85.18518518518519</v>
      </c>
      <c r="DA8">
        <v>0</v>
      </c>
      <c r="DB8">
        <v>0</v>
      </c>
      <c r="DC8">
        <v>14.81481481481482</v>
      </c>
      <c r="DD8">
        <v>0</v>
      </c>
      <c r="DE8">
        <v>33.33333333333334</v>
      </c>
      <c r="DF8">
        <v>0</v>
      </c>
      <c r="DG8">
        <v>16.66666666666667</v>
      </c>
      <c r="DH8">
        <v>50</v>
      </c>
      <c r="DI8">
        <v>22.22222222222222</v>
      </c>
      <c r="DJ8">
        <v>1.851851851851852</v>
      </c>
      <c r="DK8">
        <v>7</v>
      </c>
      <c r="DL8">
        <v>9.289617486338798</v>
      </c>
      <c r="DM8">
        <v>12.96296296296296</v>
      </c>
      <c r="DN8">
        <v>2.367941712204007</v>
      </c>
      <c r="DO8">
        <v>3.096539162112933</v>
      </c>
      <c r="DP8">
        <v>0.1821493624772313</v>
      </c>
      <c r="DQ8">
        <v>0</v>
      </c>
      <c r="DR8">
        <v>0</v>
      </c>
      <c r="DS8">
        <v>25.49019607843137</v>
      </c>
      <c r="DT8">
        <v>1.96078431372549</v>
      </c>
      <c r="DU8">
        <v>11.29326047358834</v>
      </c>
      <c r="DV8">
        <v>7</v>
      </c>
      <c r="DW8">
        <v>15.84699453551913</v>
      </c>
      <c r="DX8">
        <v>12.96296296296296</v>
      </c>
      <c r="DY8">
        <v>6</v>
      </c>
      <c r="DZ8">
        <v>2.73224043715847</v>
      </c>
      <c r="EA8">
        <v>11.11111111111111</v>
      </c>
      <c r="EB8">
        <v>6</v>
      </c>
      <c r="EC8">
        <v>2.73224043715847</v>
      </c>
      <c r="ED8">
        <v>11.11111111111111</v>
      </c>
      <c r="EE8">
        <v>8.743169398907105</v>
      </c>
      <c r="EF8">
        <v>8</v>
      </c>
      <c r="EG8">
        <v>17.30418943533698</v>
      </c>
      <c r="EH8">
        <v>14.81481481481482</v>
      </c>
      <c r="EI8">
        <v>7</v>
      </c>
      <c r="EJ8">
        <v>4.18943533697632</v>
      </c>
      <c r="EK8">
        <v>12.96296296296296</v>
      </c>
      <c r="EL8">
        <v>6.739526411657559</v>
      </c>
      <c r="EM8">
        <v>8.196721311475409</v>
      </c>
      <c r="EN8">
        <v>14</v>
      </c>
      <c r="EO8">
        <v>1</v>
      </c>
      <c r="EP8">
        <v>0</v>
      </c>
      <c r="EQ8">
        <v>0</v>
      </c>
      <c r="ER8">
        <v>27</v>
      </c>
      <c r="ES8">
        <v>36</v>
      </c>
      <c r="ET8">
        <v>14</v>
      </c>
      <c r="EU8">
        <v>0</v>
      </c>
      <c r="EV8">
        <v>13</v>
      </c>
      <c r="EW8">
        <v>27</v>
      </c>
      <c r="EX8">
        <v>37</v>
      </c>
      <c r="EY8">
        <v>0</v>
      </c>
      <c r="EZ8">
        <v>55.37340619307832</v>
      </c>
      <c r="FA8">
        <v>73.95264116575592</v>
      </c>
      <c r="FB8">
        <v>34.06193078324226</v>
      </c>
      <c r="FC8">
        <v>0</v>
      </c>
      <c r="FD8">
        <v>10.56466302367942</v>
      </c>
      <c r="FE8">
        <v>55.37340619307832</v>
      </c>
      <c r="FF8">
        <v>87.06739526411657</v>
      </c>
      <c r="FG8">
        <v>0</v>
      </c>
      <c r="FH8">
        <v>50</v>
      </c>
      <c r="FI8">
        <v>66.66666666666667</v>
      </c>
      <c r="FJ8">
        <v>25.92592592592593</v>
      </c>
      <c r="FK8">
        <v>0</v>
      </c>
      <c r="FL8">
        <v>24.07407407407407</v>
      </c>
      <c r="FM8">
        <v>50</v>
      </c>
      <c r="FN8">
        <v>68.51851851851852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15</v>
      </c>
      <c r="GK8">
        <v>4</v>
      </c>
      <c r="GL8">
        <v>11</v>
      </c>
      <c r="GM8">
        <v>10</v>
      </c>
      <c r="GN8">
        <v>6</v>
      </c>
      <c r="GO8">
        <v>1</v>
      </c>
      <c r="GP8">
        <v>1</v>
      </c>
      <c r="GQ8">
        <v>0</v>
      </c>
      <c r="GR8">
        <v>0</v>
      </c>
      <c r="GS8">
        <v>0</v>
      </c>
      <c r="GT8">
        <v>27</v>
      </c>
      <c r="GU8">
        <v>16.39344262295082</v>
      </c>
      <c r="GV8">
        <v>7.468123861566484</v>
      </c>
      <c r="GW8">
        <v>16.39344262295082</v>
      </c>
      <c r="GX8">
        <v>47.72313296903461</v>
      </c>
      <c r="GY8">
        <v>6.739526411657559</v>
      </c>
      <c r="GZ8">
        <v>0.546448087431694</v>
      </c>
      <c r="HA8">
        <v>0.3642987249544626</v>
      </c>
      <c r="HB8">
        <v>0</v>
      </c>
      <c r="HC8">
        <v>0</v>
      </c>
      <c r="HD8">
        <v>0</v>
      </c>
      <c r="HE8">
        <v>23.8615664845173</v>
      </c>
      <c r="HF8">
        <v>27.77777777777778</v>
      </c>
      <c r="HG8">
        <v>7.407407407407407</v>
      </c>
      <c r="HH8">
        <v>20.37037037037037</v>
      </c>
      <c r="HI8">
        <v>18.51851851851852</v>
      </c>
      <c r="HJ8">
        <v>11.11111111111111</v>
      </c>
      <c r="HK8">
        <v>1.851851851851852</v>
      </c>
      <c r="HL8">
        <v>1.851851851851852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10.92896174863388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24.04371584699453</v>
      </c>
      <c r="IS8">
        <v>37.15846994535519</v>
      </c>
      <c r="IT8">
        <v>42.98724954462659</v>
      </c>
      <c r="IU8">
        <v>47.90528233151184</v>
      </c>
      <c r="IV8">
        <v>51.7304189435337</v>
      </c>
      <c r="IW8">
        <v>55.37340619307832</v>
      </c>
      <c r="IX8">
        <v>58.83424408014572</v>
      </c>
      <c r="IY8">
        <v>62.11293260473588</v>
      </c>
      <c r="IZ8">
        <v>64.84517304189436</v>
      </c>
      <c r="JA8">
        <v>67.57741347905282</v>
      </c>
      <c r="JB8">
        <v>0</v>
      </c>
      <c r="JC8">
        <v>0</v>
      </c>
      <c r="JD8">
        <v>0</v>
      </c>
      <c r="JE8">
        <v>0</v>
      </c>
      <c r="JF8">
        <v>0</v>
      </c>
      <c r="JG8">
        <v>3.082369825981883</v>
      </c>
      <c r="JH8">
        <v>4.446919662129839</v>
      </c>
      <c r="JI8">
        <v>1.338656206609018</v>
      </c>
      <c r="JJ8">
        <v>0.9083845110002953</v>
      </c>
      <c r="JK8">
        <v>8.560424429121271</v>
      </c>
      <c r="JL8">
        <v>8.40189805080421</v>
      </c>
      <c r="JM8">
        <v>0.7727205198117396</v>
      </c>
      <c r="JN8">
        <v>0</v>
      </c>
      <c r="JO8">
        <v>1</v>
      </c>
      <c r="JP8">
        <v>11</v>
      </c>
      <c r="JQ8">
        <v>0</v>
      </c>
      <c r="JR8">
        <v>38</v>
      </c>
      <c r="JS8">
        <v>0</v>
      </c>
      <c r="JT8">
        <v>3</v>
      </c>
      <c r="JU8">
        <v>1</v>
      </c>
      <c r="JV8">
        <v>0</v>
      </c>
      <c r="JW8">
        <v>0.1821493624772313</v>
      </c>
      <c r="JX8">
        <v>14.02550091074681</v>
      </c>
      <c r="JY8">
        <v>0</v>
      </c>
      <c r="JZ8">
        <v>83.60655737704919</v>
      </c>
      <c r="KA8">
        <v>0</v>
      </c>
      <c r="KB8">
        <v>0.7285974499089253</v>
      </c>
      <c r="KC8">
        <v>1.457194899817851</v>
      </c>
      <c r="KD8">
        <v>0</v>
      </c>
      <c r="KE8">
        <v>1.851851851851852</v>
      </c>
      <c r="KF8">
        <v>20.37037037037037</v>
      </c>
      <c r="KG8">
        <v>0</v>
      </c>
      <c r="KH8">
        <v>70.37037037037037</v>
      </c>
      <c r="KI8">
        <v>0</v>
      </c>
      <c r="KJ8">
        <v>5.555555555555555</v>
      </c>
      <c r="KK8">
        <v>1.851851851851852</v>
      </c>
      <c r="KL8">
        <v>0</v>
      </c>
      <c r="KM8">
        <v>0</v>
      </c>
      <c r="KN8">
        <v>0</v>
      </c>
      <c r="KO8">
        <v>2</v>
      </c>
      <c r="KP8">
        <v>2</v>
      </c>
      <c r="KQ8">
        <v>22</v>
      </c>
      <c r="KR8">
        <v>22</v>
      </c>
      <c r="KS8">
        <v>2</v>
      </c>
      <c r="KT8">
        <v>22</v>
      </c>
      <c r="KU8">
        <v>52</v>
      </c>
      <c r="KV8">
        <v>20</v>
      </c>
      <c r="KW8">
        <v>30</v>
      </c>
      <c r="KX8">
        <v>31</v>
      </c>
      <c r="KY8">
        <v>31</v>
      </c>
      <c r="KZ8">
        <v>1</v>
      </c>
      <c r="LA8">
        <v>1</v>
      </c>
      <c r="LB8">
        <v>0</v>
      </c>
      <c r="LC8">
        <v>1</v>
      </c>
      <c r="LD8">
        <v>1</v>
      </c>
      <c r="LE8">
        <v>17</v>
      </c>
      <c r="LF8">
        <v>17</v>
      </c>
      <c r="LG8">
        <v>1</v>
      </c>
      <c r="LH8">
        <v>0</v>
      </c>
      <c r="LI8">
        <v>0.7285974499089253</v>
      </c>
      <c r="LJ8">
        <v>0</v>
      </c>
      <c r="LK8">
        <v>0</v>
      </c>
      <c r="LL8">
        <v>1.457194899817851</v>
      </c>
      <c r="LM8">
        <v>0.7285974499089253</v>
      </c>
      <c r="LN8">
        <v>44.99089253187614</v>
      </c>
      <c r="LO8">
        <v>44.26229508196721</v>
      </c>
      <c r="LP8">
        <v>0.7285974499089253</v>
      </c>
      <c r="LQ8">
        <v>44.26229508196721</v>
      </c>
      <c r="LR8">
        <v>98.90710382513662</v>
      </c>
      <c r="LS8">
        <v>43.53369763205829</v>
      </c>
      <c r="LT8">
        <v>54.6448087431694</v>
      </c>
      <c r="LU8">
        <v>54.82695810564663</v>
      </c>
      <c r="LV8">
        <v>54.82695810564663</v>
      </c>
      <c r="LW8">
        <v>0.1821493624772313</v>
      </c>
      <c r="LX8">
        <v>0.1821493624772313</v>
      </c>
      <c r="LY8">
        <v>0.1821493624772313</v>
      </c>
      <c r="LZ8">
        <v>0</v>
      </c>
      <c r="MA8">
        <v>0.1821493624772313</v>
      </c>
      <c r="MB8">
        <v>42.4408014571949</v>
      </c>
      <c r="MC8">
        <v>41.71220400728598</v>
      </c>
      <c r="MD8">
        <v>0</v>
      </c>
      <c r="ME8">
        <v>0</v>
      </c>
      <c r="MF8">
        <v>0</v>
      </c>
      <c r="MG8">
        <v>3.703703703703704</v>
      </c>
      <c r="MH8">
        <v>3.703703703703704</v>
      </c>
      <c r="MI8">
        <v>40.74074074074074</v>
      </c>
      <c r="MJ8">
        <v>40.74074074074074</v>
      </c>
      <c r="MK8">
        <v>3.703703703703704</v>
      </c>
      <c r="ML8">
        <v>40.74074074074074</v>
      </c>
      <c r="MM8">
        <v>96.29629629629629</v>
      </c>
      <c r="MN8">
        <v>37.03703703703704</v>
      </c>
      <c r="MO8">
        <v>55.55555555555556</v>
      </c>
      <c r="MP8">
        <v>57.40740740740741</v>
      </c>
      <c r="MQ8">
        <v>57.40740740740741</v>
      </c>
      <c r="MR8">
        <v>1.851851851851852</v>
      </c>
      <c r="MS8">
        <v>1.851851851851852</v>
      </c>
      <c r="MT8">
        <v>0</v>
      </c>
      <c r="MU8">
        <v>1.851851851851852</v>
      </c>
      <c r="MV8">
        <v>31.48148148148148</v>
      </c>
      <c r="MW8">
        <v>31.48148148148148</v>
      </c>
      <c r="MX8">
        <v>2.729847494553377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590</v>
      </c>
      <c r="E9">
        <v>6.380122536899765</v>
      </c>
      <c r="F9">
        <v>84</v>
      </c>
      <c r="G9">
        <v>243</v>
      </c>
      <c r="H9">
        <v>72</v>
      </c>
      <c r="I9">
        <v>0</v>
      </c>
      <c r="J9">
        <v>0</v>
      </c>
      <c r="K9">
        <v>0</v>
      </c>
      <c r="L9">
        <v>0</v>
      </c>
      <c r="M9">
        <v>49</v>
      </c>
      <c r="N9">
        <v>1</v>
      </c>
      <c r="O9">
        <v>0</v>
      </c>
      <c r="P9">
        <v>5</v>
      </c>
      <c r="Q9">
        <v>13</v>
      </c>
      <c r="R9">
        <v>1</v>
      </c>
      <c r="S9">
        <v>0</v>
      </c>
      <c r="T9">
        <v>22</v>
      </c>
      <c r="U9">
        <v>13</v>
      </c>
      <c r="V9">
        <v>3</v>
      </c>
      <c r="W9">
        <v>0</v>
      </c>
      <c r="X9">
        <v>13</v>
      </c>
      <c r="Y9">
        <v>8</v>
      </c>
      <c r="Z9">
        <v>1</v>
      </c>
      <c r="AA9">
        <v>1</v>
      </c>
      <c r="AB9">
        <v>40</v>
      </c>
      <c r="AC9">
        <v>0</v>
      </c>
      <c r="AD9">
        <v>0</v>
      </c>
      <c r="AE9">
        <v>2</v>
      </c>
      <c r="AF9">
        <v>9</v>
      </c>
      <c r="AG9">
        <v>0</v>
      </c>
      <c r="AH9">
        <v>8</v>
      </c>
      <c r="AI9">
        <v>0</v>
      </c>
      <c r="AJ9">
        <v>1</v>
      </c>
      <c r="AK9">
        <v>5</v>
      </c>
      <c r="AL9">
        <v>13</v>
      </c>
      <c r="AM9">
        <v>0</v>
      </c>
      <c r="AN9">
        <v>2</v>
      </c>
      <c r="AO9">
        <v>0</v>
      </c>
      <c r="AP9">
        <v>5</v>
      </c>
      <c r="AQ9">
        <v>1</v>
      </c>
      <c r="AR9">
        <v>0</v>
      </c>
      <c r="AS9">
        <v>0</v>
      </c>
      <c r="AT9">
        <v>0</v>
      </c>
      <c r="AU9">
        <v>1.016949152542373</v>
      </c>
      <c r="AV9">
        <v>1.016949152542373</v>
      </c>
      <c r="AW9">
        <v>16.4406779661017</v>
      </c>
      <c r="AX9">
        <v>0</v>
      </c>
      <c r="AY9">
        <v>0</v>
      </c>
      <c r="AZ9">
        <v>3.220338983050847</v>
      </c>
      <c r="BA9">
        <v>32.88135593220339</v>
      </c>
      <c r="BB9">
        <v>0</v>
      </c>
      <c r="BC9">
        <v>1.016949152542373</v>
      </c>
      <c r="BD9">
        <v>0</v>
      </c>
      <c r="BE9">
        <v>0.1694915254237288</v>
      </c>
      <c r="BF9">
        <v>0</v>
      </c>
      <c r="BG9">
        <v>44.0677966101695</v>
      </c>
      <c r="BH9">
        <v>55.59322033898305</v>
      </c>
      <c r="BI9">
        <v>32.88135593220339</v>
      </c>
      <c r="BJ9">
        <v>17.45762711864407</v>
      </c>
      <c r="BK9">
        <v>17.45762711864407</v>
      </c>
      <c r="BL9">
        <v>1.016949152542373</v>
      </c>
      <c r="BM9">
        <v>41.1864406779661</v>
      </c>
      <c r="BN9">
        <v>13.89830508474576</v>
      </c>
      <c r="BO9">
        <v>41.1864406779661</v>
      </c>
      <c r="BP9">
        <v>30.33898305084746</v>
      </c>
      <c r="BQ9">
        <v>29.66101694915254</v>
      </c>
      <c r="BR9">
        <v>0.1694915254237288</v>
      </c>
      <c r="BS9">
        <v>10.84745762711864</v>
      </c>
      <c r="BT9">
        <v>26.33744855967078</v>
      </c>
      <c r="BU9">
        <v>88.88888888888889</v>
      </c>
      <c r="BV9">
        <v>88.47457627118644</v>
      </c>
      <c r="BW9">
        <v>0</v>
      </c>
      <c r="BX9">
        <v>0.1694915254237288</v>
      </c>
      <c r="BY9">
        <v>0</v>
      </c>
      <c r="BZ9">
        <v>0</v>
      </c>
      <c r="CA9">
        <v>0</v>
      </c>
      <c r="CB9">
        <v>0.1694915254237288</v>
      </c>
      <c r="CC9">
        <v>1.016949152542373</v>
      </c>
      <c r="CD9">
        <v>11.52542372881356</v>
      </c>
      <c r="CE9">
        <v>0</v>
      </c>
      <c r="CF9">
        <v>29.66101694915254</v>
      </c>
      <c r="CG9">
        <v>0</v>
      </c>
      <c r="CH9">
        <v>11.52542372881356</v>
      </c>
      <c r="CI9">
        <v>41.1864406779661</v>
      </c>
      <c r="CJ9">
        <v>0</v>
      </c>
      <c r="CK9">
        <v>12.20338983050847</v>
      </c>
      <c r="CL9">
        <v>1.35593220338983</v>
      </c>
      <c r="CM9">
        <v>4.915254237288136</v>
      </c>
      <c r="CN9">
        <v>0</v>
      </c>
      <c r="CO9">
        <v>2.040816326530612</v>
      </c>
      <c r="CP9">
        <v>0</v>
      </c>
      <c r="CQ9">
        <v>10.20408163265306</v>
      </c>
      <c r="CR9">
        <v>26.53061224489796</v>
      </c>
      <c r="CS9">
        <v>0</v>
      </c>
      <c r="CT9">
        <v>44.89795918367347</v>
      </c>
      <c r="CU9">
        <v>26.53061224489796</v>
      </c>
      <c r="CV9">
        <v>6.122448979591836</v>
      </c>
      <c r="CW9">
        <v>26.53061224489796</v>
      </c>
      <c r="CX9">
        <v>16.3265306122449</v>
      </c>
      <c r="CY9">
        <v>2.040816326530612</v>
      </c>
      <c r="CZ9">
        <v>81.63265306122449</v>
      </c>
      <c r="DA9">
        <v>0</v>
      </c>
      <c r="DB9">
        <v>0</v>
      </c>
      <c r="DC9">
        <v>18.36734693877551</v>
      </c>
      <c r="DD9">
        <v>0</v>
      </c>
      <c r="DE9">
        <v>16.3265306122449</v>
      </c>
      <c r="DF9">
        <v>0</v>
      </c>
      <c r="DG9">
        <v>10.20408163265306</v>
      </c>
      <c r="DH9">
        <v>26.53061224489796</v>
      </c>
      <c r="DI9">
        <v>10.20408163265306</v>
      </c>
      <c r="DJ9">
        <v>2.040816326530612</v>
      </c>
      <c r="DK9">
        <v>16</v>
      </c>
      <c r="DL9">
        <v>14.23728813559322</v>
      </c>
      <c r="DM9">
        <v>32.6530612244898</v>
      </c>
      <c r="DN9">
        <v>5.932203389830509</v>
      </c>
      <c r="DO9">
        <v>5.932203389830509</v>
      </c>
      <c r="DP9">
        <v>1.694915254237288</v>
      </c>
      <c r="DQ9">
        <v>0</v>
      </c>
      <c r="DR9">
        <v>0</v>
      </c>
      <c r="DS9">
        <v>41.66666666666666</v>
      </c>
      <c r="DT9">
        <v>11.90476190476191</v>
      </c>
      <c r="DU9">
        <v>18.30508474576271</v>
      </c>
      <c r="DV9">
        <v>7</v>
      </c>
      <c r="DW9">
        <v>6.440677966101695</v>
      </c>
      <c r="DX9">
        <v>14.28571428571429</v>
      </c>
      <c r="DY9">
        <v>7</v>
      </c>
      <c r="DZ9">
        <v>6.440677966101695</v>
      </c>
      <c r="EA9">
        <v>14.28571428571429</v>
      </c>
      <c r="EB9">
        <v>8</v>
      </c>
      <c r="EC9">
        <v>6.610169491525424</v>
      </c>
      <c r="ED9">
        <v>16.3265306122449</v>
      </c>
      <c r="EE9">
        <v>35.08474576271186</v>
      </c>
      <c r="EF9">
        <v>9</v>
      </c>
      <c r="EG9">
        <v>11.52542372881356</v>
      </c>
      <c r="EH9">
        <v>18.36734693877551</v>
      </c>
      <c r="EI9">
        <v>9</v>
      </c>
      <c r="EJ9">
        <v>11.52542372881356</v>
      </c>
      <c r="EK9">
        <v>18.36734693877551</v>
      </c>
      <c r="EL9">
        <v>33.72881355932204</v>
      </c>
      <c r="EM9">
        <v>3.220338983050847</v>
      </c>
      <c r="EN9">
        <v>5</v>
      </c>
      <c r="EO9">
        <v>0</v>
      </c>
      <c r="EP9">
        <v>0</v>
      </c>
      <c r="EQ9">
        <v>0</v>
      </c>
      <c r="ER9">
        <v>22</v>
      </c>
      <c r="ES9">
        <v>36</v>
      </c>
      <c r="ET9">
        <v>15</v>
      </c>
      <c r="EU9">
        <v>0</v>
      </c>
      <c r="EV9">
        <v>12</v>
      </c>
      <c r="EW9">
        <v>22</v>
      </c>
      <c r="EX9">
        <v>37</v>
      </c>
      <c r="EY9">
        <v>0</v>
      </c>
      <c r="EZ9">
        <v>51.86440677966102</v>
      </c>
      <c r="FA9">
        <v>86.10169491525424</v>
      </c>
      <c r="FB9">
        <v>34.91525423728814</v>
      </c>
      <c r="FC9">
        <v>0</v>
      </c>
      <c r="FD9">
        <v>13.22033898305085</v>
      </c>
      <c r="FE9">
        <v>51.86440677966102</v>
      </c>
      <c r="FF9">
        <v>86.77966101694915</v>
      </c>
      <c r="FG9">
        <v>0</v>
      </c>
      <c r="FH9">
        <v>44.89795918367347</v>
      </c>
      <c r="FI9">
        <v>73.46938775510205</v>
      </c>
      <c r="FJ9">
        <v>30.61224489795918</v>
      </c>
      <c r="FK9">
        <v>0</v>
      </c>
      <c r="FL9">
        <v>24.48979591836735</v>
      </c>
      <c r="FM9">
        <v>44.89795918367347</v>
      </c>
      <c r="FN9">
        <v>75.51020408163265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17</v>
      </c>
      <c r="GK9">
        <v>5</v>
      </c>
      <c r="GL9">
        <v>12</v>
      </c>
      <c r="GM9">
        <v>3</v>
      </c>
      <c r="GN9">
        <v>5</v>
      </c>
      <c r="GO9">
        <v>0</v>
      </c>
      <c r="GP9">
        <v>1</v>
      </c>
      <c r="GQ9">
        <v>0</v>
      </c>
      <c r="GR9">
        <v>0</v>
      </c>
      <c r="GS9">
        <v>0</v>
      </c>
      <c r="GT9">
        <v>20</v>
      </c>
      <c r="GU9">
        <v>34.74576271186441</v>
      </c>
      <c r="GV9">
        <v>36.61016949152543</v>
      </c>
      <c r="GW9">
        <v>7.966101694915254</v>
      </c>
      <c r="GX9">
        <v>2.033898305084746</v>
      </c>
      <c r="GY9">
        <v>11.35593220338983</v>
      </c>
      <c r="GZ9">
        <v>0</v>
      </c>
      <c r="HA9">
        <v>1.016949152542373</v>
      </c>
      <c r="HB9">
        <v>0</v>
      </c>
      <c r="HC9">
        <v>0</v>
      </c>
      <c r="HD9">
        <v>0</v>
      </c>
      <c r="HE9">
        <v>71.35593220338983</v>
      </c>
      <c r="HF9">
        <v>34.69387755102041</v>
      </c>
      <c r="HG9">
        <v>10.20408163265306</v>
      </c>
      <c r="HH9">
        <v>24.48979591836735</v>
      </c>
      <c r="HI9">
        <v>6.122448979591836</v>
      </c>
      <c r="HJ9">
        <v>10.20408163265306</v>
      </c>
      <c r="HK9">
        <v>0</v>
      </c>
      <c r="HL9">
        <v>2.040816326530612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11.52542372881356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24.23728813559322</v>
      </c>
      <c r="IS9">
        <v>35.08474576271186</v>
      </c>
      <c r="IT9">
        <v>44.57627118644068</v>
      </c>
      <c r="IU9">
        <v>52.88135593220339</v>
      </c>
      <c r="IV9">
        <v>59.83050847457627</v>
      </c>
      <c r="IW9">
        <v>64.7457627118644</v>
      </c>
      <c r="IX9">
        <v>69.15254237288136</v>
      </c>
      <c r="IY9">
        <v>72.54237288135593</v>
      </c>
      <c r="IZ9">
        <v>75.59322033898305</v>
      </c>
      <c r="JA9">
        <v>78.13559322033899</v>
      </c>
      <c r="JB9">
        <v>0</v>
      </c>
      <c r="JC9">
        <v>0</v>
      </c>
      <c r="JD9">
        <v>0</v>
      </c>
      <c r="JE9">
        <v>0</v>
      </c>
      <c r="JF9">
        <v>0</v>
      </c>
      <c r="JG9">
        <v>2.900225090222794</v>
      </c>
      <c r="JH9">
        <v>4.184140355126171</v>
      </c>
      <c r="JI9">
        <v>1.25955175296112</v>
      </c>
      <c r="JJ9">
        <v>0.8998621085894858</v>
      </c>
      <c r="JK9">
        <v>7.680103276481916</v>
      </c>
      <c r="JL9">
        <v>7.523366474921061</v>
      </c>
      <c r="JM9">
        <v>0.7452104331823273</v>
      </c>
      <c r="JN9">
        <v>0</v>
      </c>
      <c r="JO9">
        <v>1</v>
      </c>
      <c r="JP9">
        <v>22</v>
      </c>
      <c r="JQ9">
        <v>0</v>
      </c>
      <c r="JR9">
        <v>22</v>
      </c>
      <c r="JS9">
        <v>0</v>
      </c>
      <c r="JT9">
        <v>2</v>
      </c>
      <c r="JU9">
        <v>2</v>
      </c>
      <c r="JV9">
        <v>0</v>
      </c>
      <c r="JW9">
        <v>0.1694915254237288</v>
      </c>
      <c r="JX9">
        <v>19.49152542372881</v>
      </c>
      <c r="JY9">
        <v>0</v>
      </c>
      <c r="JZ9">
        <v>73.05084745762711</v>
      </c>
      <c r="KA9">
        <v>0</v>
      </c>
      <c r="KB9">
        <v>2.203389830508475</v>
      </c>
      <c r="KC9">
        <v>5.084745762711864</v>
      </c>
      <c r="KD9">
        <v>0</v>
      </c>
      <c r="KE9">
        <v>2.040816326530612</v>
      </c>
      <c r="KF9">
        <v>44.89795918367347</v>
      </c>
      <c r="KG9">
        <v>0</v>
      </c>
      <c r="KH9">
        <v>44.89795918367347</v>
      </c>
      <c r="KI9">
        <v>0</v>
      </c>
      <c r="KJ9">
        <v>4.081632653061225</v>
      </c>
      <c r="KK9">
        <v>4.081632653061225</v>
      </c>
      <c r="KL9">
        <v>8</v>
      </c>
      <c r="KM9">
        <v>0</v>
      </c>
      <c r="KN9">
        <v>0</v>
      </c>
      <c r="KO9">
        <v>8</v>
      </c>
      <c r="KP9">
        <v>0</v>
      </c>
      <c r="KQ9">
        <v>8</v>
      </c>
      <c r="KR9">
        <v>0</v>
      </c>
      <c r="KS9">
        <v>0</v>
      </c>
      <c r="KT9">
        <v>0</v>
      </c>
      <c r="KU9">
        <v>38</v>
      </c>
      <c r="KV9">
        <v>0</v>
      </c>
      <c r="KW9">
        <v>38</v>
      </c>
      <c r="KX9">
        <v>41</v>
      </c>
      <c r="KY9">
        <v>41</v>
      </c>
      <c r="KZ9">
        <v>3</v>
      </c>
      <c r="LA9">
        <v>3</v>
      </c>
      <c r="LB9">
        <v>0</v>
      </c>
      <c r="LC9">
        <v>0</v>
      </c>
      <c r="LD9">
        <v>0</v>
      </c>
      <c r="LE9">
        <v>5</v>
      </c>
      <c r="LF9">
        <v>0</v>
      </c>
      <c r="LG9">
        <v>0</v>
      </c>
      <c r="LH9">
        <v>0</v>
      </c>
      <c r="LI9">
        <v>3.220338983050847</v>
      </c>
      <c r="LJ9">
        <v>0</v>
      </c>
      <c r="LK9">
        <v>0</v>
      </c>
      <c r="LL9">
        <v>3.220338983050847</v>
      </c>
      <c r="LM9">
        <v>0</v>
      </c>
      <c r="LN9">
        <v>3.220338983050847</v>
      </c>
      <c r="LO9">
        <v>0</v>
      </c>
      <c r="LP9">
        <v>0</v>
      </c>
      <c r="LQ9">
        <v>0</v>
      </c>
      <c r="LR9">
        <v>94.40677966101696</v>
      </c>
      <c r="LS9">
        <v>0</v>
      </c>
      <c r="LT9">
        <v>94.40677966101696</v>
      </c>
      <c r="LU9">
        <v>96.10169491525424</v>
      </c>
      <c r="LV9">
        <v>96.10169491525424</v>
      </c>
      <c r="LW9">
        <v>1.694915254237288</v>
      </c>
      <c r="LX9">
        <v>1.694915254237288</v>
      </c>
      <c r="LY9">
        <v>1.694915254237288</v>
      </c>
      <c r="LZ9">
        <v>0</v>
      </c>
      <c r="MA9">
        <v>0.6779661016949152</v>
      </c>
      <c r="MB9">
        <v>1.525423728813559</v>
      </c>
      <c r="MC9">
        <v>0</v>
      </c>
      <c r="MD9">
        <v>16.3265306122449</v>
      </c>
      <c r="ME9">
        <v>0</v>
      </c>
      <c r="MF9">
        <v>0</v>
      </c>
      <c r="MG9">
        <v>16.3265306122449</v>
      </c>
      <c r="MH9">
        <v>0</v>
      </c>
      <c r="MI9">
        <v>16.3265306122449</v>
      </c>
      <c r="MJ9">
        <v>0</v>
      </c>
      <c r="MK9">
        <v>0</v>
      </c>
      <c r="ML9">
        <v>0</v>
      </c>
      <c r="MM9">
        <v>77.55102040816327</v>
      </c>
      <c r="MN9">
        <v>0</v>
      </c>
      <c r="MO9">
        <v>77.55102040816327</v>
      </c>
      <c r="MP9">
        <v>83.67346938775511</v>
      </c>
      <c r="MQ9">
        <v>83.67346938775511</v>
      </c>
      <c r="MR9">
        <v>6.122448979591836</v>
      </c>
      <c r="MS9">
        <v>6.122448979591836</v>
      </c>
      <c r="MT9">
        <v>0</v>
      </c>
      <c r="MU9">
        <v>0</v>
      </c>
      <c r="MV9">
        <v>10.20408163265306</v>
      </c>
      <c r="MW9">
        <v>0</v>
      </c>
      <c r="MX9">
        <v>2.404977375565611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539</v>
      </c>
      <c r="E10">
        <v>6.289715570908998</v>
      </c>
      <c r="F10">
        <v>48</v>
      </c>
      <c r="G10">
        <v>407</v>
      </c>
      <c r="H10">
        <v>182</v>
      </c>
      <c r="I10">
        <v>0</v>
      </c>
      <c r="J10">
        <v>0</v>
      </c>
      <c r="K10">
        <v>0</v>
      </c>
      <c r="L10">
        <v>0</v>
      </c>
      <c r="M10">
        <v>60</v>
      </c>
      <c r="N10">
        <v>0</v>
      </c>
      <c r="O10">
        <v>0</v>
      </c>
      <c r="P10">
        <v>3</v>
      </c>
      <c r="Q10">
        <v>23</v>
      </c>
      <c r="R10">
        <v>0</v>
      </c>
      <c r="S10">
        <v>1</v>
      </c>
      <c r="T10">
        <v>17</v>
      </c>
      <c r="U10">
        <v>23</v>
      </c>
      <c r="V10">
        <v>10</v>
      </c>
      <c r="W10">
        <v>3</v>
      </c>
      <c r="X10">
        <v>33</v>
      </c>
      <c r="Y10">
        <v>20</v>
      </c>
      <c r="Z10">
        <v>0</v>
      </c>
      <c r="AA10">
        <v>3</v>
      </c>
      <c r="AB10">
        <v>53</v>
      </c>
      <c r="AC10">
        <v>0</v>
      </c>
      <c r="AD10">
        <v>0</v>
      </c>
      <c r="AE10">
        <v>2</v>
      </c>
      <c r="AF10">
        <v>7</v>
      </c>
      <c r="AG10">
        <v>0</v>
      </c>
      <c r="AH10">
        <v>20</v>
      </c>
      <c r="AI10">
        <v>0</v>
      </c>
      <c r="AJ10">
        <v>3</v>
      </c>
      <c r="AK10">
        <v>13</v>
      </c>
      <c r="AL10">
        <v>33</v>
      </c>
      <c r="AM10">
        <v>1</v>
      </c>
      <c r="AN10">
        <v>5</v>
      </c>
      <c r="AO10">
        <v>0</v>
      </c>
      <c r="AP10">
        <v>10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10.76066790352505</v>
      </c>
      <c r="AX10">
        <v>0</v>
      </c>
      <c r="AY10">
        <v>0</v>
      </c>
      <c r="AZ10">
        <v>5.194805194805195</v>
      </c>
      <c r="BA10">
        <v>68.27458256029685</v>
      </c>
      <c r="BB10">
        <v>0</v>
      </c>
      <c r="BC10">
        <v>0</v>
      </c>
      <c r="BD10">
        <v>0</v>
      </c>
      <c r="BE10">
        <v>0</v>
      </c>
      <c r="BF10">
        <v>0.1855287569573284</v>
      </c>
      <c r="BG10">
        <v>12.61595547309833</v>
      </c>
      <c r="BH10">
        <v>19.29499072356215</v>
      </c>
      <c r="BI10">
        <v>68.27458256029685</v>
      </c>
      <c r="BJ10">
        <v>29.31354359925788</v>
      </c>
      <c r="BK10">
        <v>29.31354359925788</v>
      </c>
      <c r="BL10">
        <v>18.55287569573284</v>
      </c>
      <c r="BM10">
        <v>75.51020408163265</v>
      </c>
      <c r="BN10">
        <v>52.13358070500928</v>
      </c>
      <c r="BO10">
        <v>75.51020408163265</v>
      </c>
      <c r="BP10">
        <v>62.89424860853433</v>
      </c>
      <c r="BQ10">
        <v>63.07977736549165</v>
      </c>
      <c r="BR10">
        <v>0</v>
      </c>
      <c r="BS10">
        <v>12.61595547309833</v>
      </c>
      <c r="BT10">
        <v>16.70761670761671</v>
      </c>
      <c r="BU10">
        <v>37.36263736263737</v>
      </c>
      <c r="BV10">
        <v>93.32096474953617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0.3710575139146567</v>
      </c>
      <c r="CD10">
        <v>6.679035250463822</v>
      </c>
      <c r="CE10">
        <v>0</v>
      </c>
      <c r="CF10">
        <v>63.07977736549165</v>
      </c>
      <c r="CG10">
        <v>0</v>
      </c>
      <c r="CH10">
        <v>12.430426716141</v>
      </c>
      <c r="CI10">
        <v>75.51020408163265</v>
      </c>
      <c r="CJ10">
        <v>0</v>
      </c>
      <c r="CK10">
        <v>33.76623376623377</v>
      </c>
      <c r="CL10">
        <v>21.15027829313544</v>
      </c>
      <c r="CM10">
        <v>2.782931354359926</v>
      </c>
      <c r="CN10">
        <v>0</v>
      </c>
      <c r="CO10">
        <v>0</v>
      </c>
      <c r="CP10">
        <v>0</v>
      </c>
      <c r="CQ10">
        <v>5</v>
      </c>
      <c r="CR10">
        <v>38.33333333333334</v>
      </c>
      <c r="CS10">
        <v>1.666666666666667</v>
      </c>
      <c r="CT10">
        <v>28.33333333333333</v>
      </c>
      <c r="CU10">
        <v>38.33333333333334</v>
      </c>
      <c r="CV10">
        <v>16.66666666666667</v>
      </c>
      <c r="CW10">
        <v>55</v>
      </c>
      <c r="CX10">
        <v>33.33333333333334</v>
      </c>
      <c r="CY10">
        <v>0</v>
      </c>
      <c r="CZ10">
        <v>88.33333333333333</v>
      </c>
      <c r="DA10">
        <v>0</v>
      </c>
      <c r="DB10">
        <v>0</v>
      </c>
      <c r="DC10">
        <v>11.66666666666667</v>
      </c>
      <c r="DD10">
        <v>0</v>
      </c>
      <c r="DE10">
        <v>33.33333333333334</v>
      </c>
      <c r="DF10">
        <v>0</v>
      </c>
      <c r="DG10">
        <v>21.66666666666667</v>
      </c>
      <c r="DH10">
        <v>55</v>
      </c>
      <c r="DI10">
        <v>16.66666666666667</v>
      </c>
      <c r="DJ10">
        <v>1.666666666666667</v>
      </c>
      <c r="DK10">
        <v>10</v>
      </c>
      <c r="DL10">
        <v>8.905380333951763</v>
      </c>
      <c r="DM10">
        <v>16.66666666666667</v>
      </c>
      <c r="DN10">
        <v>1.11317254174397</v>
      </c>
      <c r="DO10">
        <v>5.565862708719852</v>
      </c>
      <c r="DP10">
        <v>1.298701298701299</v>
      </c>
      <c r="DQ10">
        <v>0</v>
      </c>
      <c r="DR10">
        <v>0</v>
      </c>
      <c r="DS10">
        <v>12.5</v>
      </c>
      <c r="DT10">
        <v>14.58333333333333</v>
      </c>
      <c r="DU10">
        <v>11.87384044526902</v>
      </c>
      <c r="DV10">
        <v>3</v>
      </c>
      <c r="DW10">
        <v>3.339517625231911</v>
      </c>
      <c r="DX10">
        <v>5</v>
      </c>
      <c r="DY10">
        <v>3</v>
      </c>
      <c r="DZ10">
        <v>3.339517625231911</v>
      </c>
      <c r="EA10">
        <v>5</v>
      </c>
      <c r="EB10">
        <v>5</v>
      </c>
      <c r="EC10">
        <v>3.710575139146568</v>
      </c>
      <c r="ED10">
        <v>8.333333333333334</v>
      </c>
      <c r="EE10">
        <v>22.82003710575139</v>
      </c>
      <c r="EF10">
        <v>6</v>
      </c>
      <c r="EG10">
        <v>6.493506493506493</v>
      </c>
      <c r="EH10">
        <v>10</v>
      </c>
      <c r="EI10">
        <v>6</v>
      </c>
      <c r="EJ10">
        <v>6.493506493506493</v>
      </c>
      <c r="EK10">
        <v>10</v>
      </c>
      <c r="EL10">
        <v>10.57513914656772</v>
      </c>
      <c r="EM10">
        <v>5.194805194805195</v>
      </c>
      <c r="EN10">
        <v>13</v>
      </c>
      <c r="EO10">
        <v>3</v>
      </c>
      <c r="EP10">
        <v>0</v>
      </c>
      <c r="EQ10">
        <v>0</v>
      </c>
      <c r="ER10">
        <v>37</v>
      </c>
      <c r="ES10">
        <v>37</v>
      </c>
      <c r="ET10">
        <v>11</v>
      </c>
      <c r="EU10">
        <v>0</v>
      </c>
      <c r="EV10">
        <v>12</v>
      </c>
      <c r="EW10">
        <v>37</v>
      </c>
      <c r="EX10">
        <v>37</v>
      </c>
      <c r="EY10">
        <v>0</v>
      </c>
      <c r="EZ10">
        <v>58.8126159554731</v>
      </c>
      <c r="FA10">
        <v>71.42857142857143</v>
      </c>
      <c r="FB10">
        <v>30.42671614100186</v>
      </c>
      <c r="FC10">
        <v>0</v>
      </c>
      <c r="FD10">
        <v>10.76066790352505</v>
      </c>
      <c r="FE10">
        <v>58.8126159554731</v>
      </c>
      <c r="FF10">
        <v>71.42857142857143</v>
      </c>
      <c r="FG10">
        <v>0</v>
      </c>
      <c r="FH10">
        <v>61.66666666666666</v>
      </c>
      <c r="FI10">
        <v>61.66666666666666</v>
      </c>
      <c r="FJ10">
        <v>18.33333333333333</v>
      </c>
      <c r="FK10">
        <v>0</v>
      </c>
      <c r="FL10">
        <v>20</v>
      </c>
      <c r="FM10">
        <v>61.66666666666666</v>
      </c>
      <c r="FN10">
        <v>61.66666666666666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18</v>
      </c>
      <c r="GK10">
        <v>2</v>
      </c>
      <c r="GL10">
        <v>19</v>
      </c>
      <c r="GM10">
        <v>5</v>
      </c>
      <c r="GN10">
        <v>7</v>
      </c>
      <c r="GO10">
        <v>1</v>
      </c>
      <c r="GP10">
        <v>2</v>
      </c>
      <c r="GQ10">
        <v>0</v>
      </c>
      <c r="GR10">
        <v>0</v>
      </c>
      <c r="GS10">
        <v>0</v>
      </c>
      <c r="GT10">
        <v>31</v>
      </c>
      <c r="GU10">
        <v>27.64378478664193</v>
      </c>
      <c r="GV10">
        <v>13.35807050092764</v>
      </c>
      <c r="GW10">
        <v>22.82003710575139</v>
      </c>
      <c r="GX10">
        <v>22.82003710575139</v>
      </c>
      <c r="GY10">
        <v>3.896103896103896</v>
      </c>
      <c r="GZ10">
        <v>2.411873840445269</v>
      </c>
      <c r="HA10">
        <v>0.5565862708719852</v>
      </c>
      <c r="HB10">
        <v>0</v>
      </c>
      <c r="HC10">
        <v>0</v>
      </c>
      <c r="HD10">
        <v>0</v>
      </c>
      <c r="HE10">
        <v>41.00185528756958</v>
      </c>
      <c r="HF10">
        <v>30</v>
      </c>
      <c r="HG10">
        <v>3.333333333333334</v>
      </c>
      <c r="HH10">
        <v>31.66666666666667</v>
      </c>
      <c r="HI10">
        <v>8.333333333333334</v>
      </c>
      <c r="HJ10">
        <v>11.66666666666667</v>
      </c>
      <c r="HK10">
        <v>1.666666666666667</v>
      </c>
      <c r="HL10">
        <v>3.333333333333334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12.430426716141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12.24489795918367</v>
      </c>
      <c r="IS10">
        <v>22.82003710575139</v>
      </c>
      <c r="IT10">
        <v>30.79777365491651</v>
      </c>
      <c r="IU10">
        <v>37.66233766233766</v>
      </c>
      <c r="IV10">
        <v>43.59925788497217</v>
      </c>
      <c r="IW10">
        <v>48.79406307977737</v>
      </c>
      <c r="IX10">
        <v>53.06122448979592</v>
      </c>
      <c r="IY10">
        <v>56.77179962894249</v>
      </c>
      <c r="IZ10">
        <v>59.55473098330241</v>
      </c>
      <c r="JA10">
        <v>62.33766233766234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3.400364456818941</v>
      </c>
      <c r="JH10">
        <v>4.90568893906778</v>
      </c>
      <c r="JI10">
        <v>1.476759520056414</v>
      </c>
      <c r="JJ10">
        <v>0.9469332681630588</v>
      </c>
      <c r="JK10">
        <v>9.53938207913728</v>
      </c>
      <c r="JL10">
        <v>9.380392377818327</v>
      </c>
      <c r="JM10">
        <v>0.830502759390011</v>
      </c>
      <c r="JN10">
        <v>0</v>
      </c>
      <c r="JO10">
        <v>5</v>
      </c>
      <c r="JP10">
        <v>12</v>
      </c>
      <c r="JQ10">
        <v>1</v>
      </c>
      <c r="JR10">
        <v>36</v>
      </c>
      <c r="JS10">
        <v>0</v>
      </c>
      <c r="JT10">
        <v>4</v>
      </c>
      <c r="JU10">
        <v>2</v>
      </c>
      <c r="JV10">
        <v>0</v>
      </c>
      <c r="JW10">
        <v>2.597402597402597</v>
      </c>
      <c r="JX10">
        <v>11.68831168831169</v>
      </c>
      <c r="JY10">
        <v>0.1855287569573284</v>
      </c>
      <c r="JZ10">
        <v>78.84972170686457</v>
      </c>
      <c r="KA10">
        <v>0</v>
      </c>
      <c r="KB10">
        <v>3.710575139146568</v>
      </c>
      <c r="KC10">
        <v>2.968460111317254</v>
      </c>
      <c r="KD10">
        <v>0</v>
      </c>
      <c r="KE10">
        <v>8.333333333333334</v>
      </c>
      <c r="KF10">
        <v>20</v>
      </c>
      <c r="KG10">
        <v>1.666666666666667</v>
      </c>
      <c r="KH10">
        <v>60</v>
      </c>
      <c r="KI10">
        <v>0</v>
      </c>
      <c r="KJ10">
        <v>6.666666666666667</v>
      </c>
      <c r="KK10">
        <v>3.333333333333334</v>
      </c>
      <c r="KL10">
        <v>0</v>
      </c>
      <c r="KM10">
        <v>0</v>
      </c>
      <c r="KN10">
        <v>0</v>
      </c>
      <c r="KO10">
        <v>6</v>
      </c>
      <c r="KP10">
        <v>6</v>
      </c>
      <c r="KQ10">
        <v>31</v>
      </c>
      <c r="KR10">
        <v>31</v>
      </c>
      <c r="KS10">
        <v>6</v>
      </c>
      <c r="KT10">
        <v>31</v>
      </c>
      <c r="KU10">
        <v>60</v>
      </c>
      <c r="KV10">
        <v>25</v>
      </c>
      <c r="KW10">
        <v>29</v>
      </c>
      <c r="KX10">
        <v>29</v>
      </c>
      <c r="KY10">
        <v>29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25</v>
      </c>
      <c r="LF10">
        <v>25</v>
      </c>
      <c r="LG10">
        <v>5</v>
      </c>
      <c r="LH10">
        <v>1</v>
      </c>
      <c r="LI10">
        <v>0</v>
      </c>
      <c r="LJ10">
        <v>0</v>
      </c>
      <c r="LK10">
        <v>0</v>
      </c>
      <c r="LL10">
        <v>3.52504638218924</v>
      </c>
      <c r="LM10">
        <v>3.52504638218924</v>
      </c>
      <c r="LN10">
        <v>48.23747680890538</v>
      </c>
      <c r="LO10">
        <v>48.23747680890538</v>
      </c>
      <c r="LP10">
        <v>3.52504638218924</v>
      </c>
      <c r="LQ10">
        <v>48.23747680890538</v>
      </c>
      <c r="LR10">
        <v>100</v>
      </c>
      <c r="LS10">
        <v>44.71243042671614</v>
      </c>
      <c r="LT10">
        <v>51.76252319109462</v>
      </c>
      <c r="LU10">
        <v>51.76252319109462</v>
      </c>
      <c r="LV10">
        <v>51.76252319109462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41.74397031539889</v>
      </c>
      <c r="MC10">
        <v>41.74397031539889</v>
      </c>
      <c r="MD10">
        <v>0</v>
      </c>
      <c r="ME10">
        <v>0</v>
      </c>
      <c r="MF10">
        <v>0</v>
      </c>
      <c r="MG10">
        <v>10</v>
      </c>
      <c r="MH10">
        <v>10</v>
      </c>
      <c r="MI10">
        <v>51.66666666666666</v>
      </c>
      <c r="MJ10">
        <v>51.66666666666666</v>
      </c>
      <c r="MK10">
        <v>10</v>
      </c>
      <c r="ML10">
        <v>51.66666666666666</v>
      </c>
      <c r="MM10">
        <v>100</v>
      </c>
      <c r="MN10">
        <v>41.66666666666666</v>
      </c>
      <c r="MO10">
        <v>48.33333333333334</v>
      </c>
      <c r="MP10">
        <v>48.33333333333334</v>
      </c>
      <c r="MQ10">
        <v>48.33333333333334</v>
      </c>
      <c r="MR10">
        <v>0</v>
      </c>
      <c r="MS10">
        <v>0</v>
      </c>
      <c r="MT10">
        <v>0</v>
      </c>
      <c r="MU10">
        <v>0</v>
      </c>
      <c r="MV10">
        <v>41.66666666666666</v>
      </c>
      <c r="MW10">
        <v>41.66666666666666</v>
      </c>
      <c r="MX10">
        <v>2.404040404040404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539</v>
      </c>
      <c r="E11">
        <v>6.289715570908998</v>
      </c>
      <c r="F11">
        <v>120</v>
      </c>
      <c r="G11">
        <v>190</v>
      </c>
      <c r="H11">
        <v>52</v>
      </c>
      <c r="I11">
        <v>0</v>
      </c>
      <c r="J11">
        <v>0</v>
      </c>
      <c r="K11">
        <v>0</v>
      </c>
      <c r="L11">
        <v>0</v>
      </c>
      <c r="M11">
        <v>51</v>
      </c>
      <c r="N11">
        <v>0</v>
      </c>
      <c r="O11">
        <v>1</v>
      </c>
      <c r="P11">
        <v>2</v>
      </c>
      <c r="Q11">
        <v>21</v>
      </c>
      <c r="R11">
        <v>1</v>
      </c>
      <c r="S11">
        <v>0</v>
      </c>
      <c r="T11">
        <v>18</v>
      </c>
      <c r="U11">
        <v>21</v>
      </c>
      <c r="V11">
        <v>10</v>
      </c>
      <c r="W11">
        <v>3</v>
      </c>
      <c r="X11">
        <v>25</v>
      </c>
      <c r="Y11">
        <v>19</v>
      </c>
      <c r="Z11">
        <v>0</v>
      </c>
      <c r="AA11">
        <v>2</v>
      </c>
      <c r="AB11">
        <v>45</v>
      </c>
      <c r="AC11">
        <v>0</v>
      </c>
      <c r="AD11">
        <v>0</v>
      </c>
      <c r="AE11">
        <v>2</v>
      </c>
      <c r="AF11">
        <v>6</v>
      </c>
      <c r="AG11">
        <v>0</v>
      </c>
      <c r="AH11">
        <v>19</v>
      </c>
      <c r="AI11">
        <v>0</v>
      </c>
      <c r="AJ11">
        <v>1</v>
      </c>
      <c r="AK11">
        <v>6</v>
      </c>
      <c r="AL11">
        <v>25</v>
      </c>
      <c r="AM11">
        <v>0</v>
      </c>
      <c r="AN11">
        <v>4</v>
      </c>
      <c r="AO11">
        <v>1</v>
      </c>
      <c r="AP11">
        <v>9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10.38961038961039</v>
      </c>
      <c r="AX11">
        <v>0.1855287569573284</v>
      </c>
      <c r="AY11">
        <v>0</v>
      </c>
      <c r="AZ11">
        <v>23.93320964749536</v>
      </c>
      <c r="BA11">
        <v>55.84415584415584</v>
      </c>
      <c r="BB11">
        <v>0</v>
      </c>
      <c r="BC11">
        <v>0</v>
      </c>
      <c r="BD11">
        <v>0</v>
      </c>
      <c r="BE11">
        <v>0.1855287569573284</v>
      </c>
      <c r="BF11">
        <v>0</v>
      </c>
      <c r="BG11">
        <v>27.08719851576995</v>
      </c>
      <c r="BH11">
        <v>40.81632653061224</v>
      </c>
      <c r="BI11">
        <v>55.84415584415584</v>
      </c>
      <c r="BJ11">
        <v>22.26345083487941</v>
      </c>
      <c r="BK11">
        <v>22.26345083487941</v>
      </c>
      <c r="BL11">
        <v>11.87384044526902</v>
      </c>
      <c r="BM11">
        <v>35.2504638218924</v>
      </c>
      <c r="BN11">
        <v>23.19109461966605</v>
      </c>
      <c r="BO11">
        <v>35.2504638218924</v>
      </c>
      <c r="BP11">
        <v>33.58070500927644</v>
      </c>
      <c r="BQ11">
        <v>31.91094619666048</v>
      </c>
      <c r="BR11">
        <v>0</v>
      </c>
      <c r="BS11">
        <v>1.669758812615956</v>
      </c>
      <c r="BT11">
        <v>4.736842105263158</v>
      </c>
      <c r="BU11">
        <v>17.30769230769231</v>
      </c>
      <c r="BV11">
        <v>86.2708719851577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0.1855287569573284</v>
      </c>
      <c r="CC11">
        <v>0</v>
      </c>
      <c r="CD11">
        <v>13.7291280148423</v>
      </c>
      <c r="CE11">
        <v>0</v>
      </c>
      <c r="CF11">
        <v>31.91094619666048</v>
      </c>
      <c r="CG11">
        <v>0</v>
      </c>
      <c r="CH11">
        <v>3.339517625231911</v>
      </c>
      <c r="CI11">
        <v>35.2504638218924</v>
      </c>
      <c r="CJ11">
        <v>0.1855287569573284</v>
      </c>
      <c r="CK11">
        <v>9.647495361781076</v>
      </c>
      <c r="CL11">
        <v>7.977736549165121</v>
      </c>
      <c r="CM11">
        <v>3.710575139146568</v>
      </c>
      <c r="CN11">
        <v>0</v>
      </c>
      <c r="CO11">
        <v>0</v>
      </c>
      <c r="CP11">
        <v>1.96078431372549</v>
      </c>
      <c r="CQ11">
        <v>3.92156862745098</v>
      </c>
      <c r="CR11">
        <v>41.1764705882353</v>
      </c>
      <c r="CS11">
        <v>0</v>
      </c>
      <c r="CT11">
        <v>35.29411764705883</v>
      </c>
      <c r="CU11">
        <v>41.1764705882353</v>
      </c>
      <c r="CV11">
        <v>19.6078431372549</v>
      </c>
      <c r="CW11">
        <v>49.01960784313726</v>
      </c>
      <c r="CX11">
        <v>37.25490196078432</v>
      </c>
      <c r="CY11">
        <v>0</v>
      </c>
      <c r="CZ11">
        <v>88.23529411764706</v>
      </c>
      <c r="DA11">
        <v>0</v>
      </c>
      <c r="DB11">
        <v>0</v>
      </c>
      <c r="DC11">
        <v>11.76470588235294</v>
      </c>
      <c r="DD11">
        <v>0</v>
      </c>
      <c r="DE11">
        <v>37.25490196078432</v>
      </c>
      <c r="DF11">
        <v>0</v>
      </c>
      <c r="DG11">
        <v>11.76470588235294</v>
      </c>
      <c r="DH11">
        <v>49.01960784313726</v>
      </c>
      <c r="DI11">
        <v>17.64705882352941</v>
      </c>
      <c r="DJ11">
        <v>1.96078431372549</v>
      </c>
      <c r="DK11">
        <v>8</v>
      </c>
      <c r="DL11">
        <v>22.26345083487941</v>
      </c>
      <c r="DM11">
        <v>15.68627450980392</v>
      </c>
      <c r="DN11">
        <v>2.411873840445269</v>
      </c>
      <c r="DO11">
        <v>19.10946196660482</v>
      </c>
      <c r="DP11">
        <v>0.1855287569573284</v>
      </c>
      <c r="DQ11">
        <v>0</v>
      </c>
      <c r="DR11">
        <v>0</v>
      </c>
      <c r="DS11">
        <v>10.83333333333333</v>
      </c>
      <c r="DT11">
        <v>0.8333333333333334</v>
      </c>
      <c r="DU11">
        <v>31.91094619666048</v>
      </c>
      <c r="DV11">
        <v>4</v>
      </c>
      <c r="DW11">
        <v>9.833024118738404</v>
      </c>
      <c r="DX11">
        <v>7.843137254901961</v>
      </c>
      <c r="DY11">
        <v>4</v>
      </c>
      <c r="DZ11">
        <v>9.833024118738404</v>
      </c>
      <c r="EA11">
        <v>7.843137254901961</v>
      </c>
      <c r="EB11">
        <v>5</v>
      </c>
      <c r="EC11">
        <v>10.01855287569573</v>
      </c>
      <c r="ED11">
        <v>9.803921568627452</v>
      </c>
      <c r="EE11">
        <v>27.82931354359926</v>
      </c>
      <c r="EF11">
        <v>6</v>
      </c>
      <c r="EG11">
        <v>13.7291280148423</v>
      </c>
      <c r="EH11">
        <v>11.76470588235294</v>
      </c>
      <c r="EI11">
        <v>6</v>
      </c>
      <c r="EJ11">
        <v>13.7291280148423</v>
      </c>
      <c r="EK11">
        <v>11.76470588235294</v>
      </c>
      <c r="EL11">
        <v>8.534322820037106</v>
      </c>
      <c r="EM11">
        <v>23.93320964749536</v>
      </c>
      <c r="EN11">
        <v>8</v>
      </c>
      <c r="EO11">
        <v>0</v>
      </c>
      <c r="EP11">
        <v>0</v>
      </c>
      <c r="EQ11">
        <v>0</v>
      </c>
      <c r="ER11">
        <v>34</v>
      </c>
      <c r="ES11">
        <v>29</v>
      </c>
      <c r="ET11">
        <v>4</v>
      </c>
      <c r="EU11">
        <v>0</v>
      </c>
      <c r="EV11">
        <v>13</v>
      </c>
      <c r="EW11">
        <v>34</v>
      </c>
      <c r="EX11">
        <v>29</v>
      </c>
      <c r="EY11">
        <v>0</v>
      </c>
      <c r="EZ11">
        <v>78.66419294990723</v>
      </c>
      <c r="FA11">
        <v>76.62337662337663</v>
      </c>
      <c r="FB11">
        <v>11.31725417439703</v>
      </c>
      <c r="FC11">
        <v>0</v>
      </c>
      <c r="FD11">
        <v>10.01855287569573</v>
      </c>
      <c r="FE11">
        <v>78.66419294990723</v>
      </c>
      <c r="FF11">
        <v>76.62337662337663</v>
      </c>
      <c r="FG11">
        <v>0</v>
      </c>
      <c r="FH11">
        <v>66.66666666666667</v>
      </c>
      <c r="FI11">
        <v>56.86274509803921</v>
      </c>
      <c r="FJ11">
        <v>7.843137254901961</v>
      </c>
      <c r="FK11">
        <v>0</v>
      </c>
      <c r="FL11">
        <v>25.49019607843137</v>
      </c>
      <c r="FM11">
        <v>66.66666666666667</v>
      </c>
      <c r="FN11">
        <v>56.86274509803921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17</v>
      </c>
      <c r="GK11">
        <v>3</v>
      </c>
      <c r="GL11">
        <v>12</v>
      </c>
      <c r="GM11">
        <v>4</v>
      </c>
      <c r="GN11">
        <v>6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22</v>
      </c>
      <c r="GU11">
        <v>66.41929499072356</v>
      </c>
      <c r="GV11">
        <v>2.040816326530612</v>
      </c>
      <c r="GW11">
        <v>7.421150278293135</v>
      </c>
      <c r="GX11">
        <v>12.98701298701299</v>
      </c>
      <c r="GY11">
        <v>3.52504638218924</v>
      </c>
      <c r="GZ11">
        <v>1.11317254174397</v>
      </c>
      <c r="HA11">
        <v>0</v>
      </c>
      <c r="HB11">
        <v>0</v>
      </c>
      <c r="HC11">
        <v>0</v>
      </c>
      <c r="HD11">
        <v>0</v>
      </c>
      <c r="HE11">
        <v>68.46011131725417</v>
      </c>
      <c r="HF11">
        <v>33.33333333333334</v>
      </c>
      <c r="HG11">
        <v>5.882352941176471</v>
      </c>
      <c r="HH11">
        <v>23.52941176470588</v>
      </c>
      <c r="HI11">
        <v>7.843137254901961</v>
      </c>
      <c r="HJ11">
        <v>11.76470588235294</v>
      </c>
      <c r="HK11">
        <v>1.96078431372549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3.339517625231911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23.74768089053803</v>
      </c>
      <c r="IS11">
        <v>42.30055658627087</v>
      </c>
      <c r="IT11">
        <v>52.13358070500928</v>
      </c>
      <c r="IU11">
        <v>61.4100185528757</v>
      </c>
      <c r="IV11">
        <v>69.75881261595548</v>
      </c>
      <c r="IW11">
        <v>73.46938775510205</v>
      </c>
      <c r="IX11">
        <v>75.32467532467533</v>
      </c>
      <c r="IY11">
        <v>77.1799628942486</v>
      </c>
      <c r="IZ11">
        <v>78.84972170686457</v>
      </c>
      <c r="JA11">
        <v>80.51948051948052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2.728507138984616</v>
      </c>
      <c r="JH11">
        <v>3.936403718443239</v>
      </c>
      <c r="JI11">
        <v>1.184975594294648</v>
      </c>
      <c r="JJ11">
        <v>0.8800121161637197</v>
      </c>
      <c r="JK11">
        <v>8.108474767266689</v>
      </c>
      <c r="JL11">
        <v>7.949485065947734</v>
      </c>
      <c r="JM11">
        <v>0.6939542578580877</v>
      </c>
      <c r="JN11">
        <v>0</v>
      </c>
      <c r="JO11">
        <v>8</v>
      </c>
      <c r="JP11">
        <v>15</v>
      </c>
      <c r="JQ11">
        <v>0</v>
      </c>
      <c r="JR11">
        <v>24</v>
      </c>
      <c r="JS11">
        <v>0</v>
      </c>
      <c r="JT11">
        <v>2</v>
      </c>
      <c r="JU11">
        <v>2</v>
      </c>
      <c r="JV11">
        <v>0</v>
      </c>
      <c r="JW11">
        <v>4.638218923933209</v>
      </c>
      <c r="JX11">
        <v>33.39517625231911</v>
      </c>
      <c r="JY11">
        <v>0</v>
      </c>
      <c r="JZ11">
        <v>57.32838589981447</v>
      </c>
      <c r="KA11">
        <v>0</v>
      </c>
      <c r="KB11">
        <v>0.7421150278293135</v>
      </c>
      <c r="KC11">
        <v>3.896103896103896</v>
      </c>
      <c r="KD11">
        <v>0</v>
      </c>
      <c r="KE11">
        <v>15.68627450980392</v>
      </c>
      <c r="KF11">
        <v>29.41176470588235</v>
      </c>
      <c r="KG11">
        <v>0</v>
      </c>
      <c r="KH11">
        <v>47.05882352941177</v>
      </c>
      <c r="KI11">
        <v>0</v>
      </c>
      <c r="KJ11">
        <v>3.92156862745098</v>
      </c>
      <c r="KK11">
        <v>3.92156862745098</v>
      </c>
      <c r="KL11">
        <v>0</v>
      </c>
      <c r="KM11">
        <v>0</v>
      </c>
      <c r="KN11">
        <v>0</v>
      </c>
      <c r="KO11">
        <v>1</v>
      </c>
      <c r="KP11">
        <v>1</v>
      </c>
      <c r="KQ11">
        <v>25</v>
      </c>
      <c r="KR11">
        <v>25</v>
      </c>
      <c r="KS11">
        <v>1</v>
      </c>
      <c r="KT11">
        <v>25</v>
      </c>
      <c r="KU11">
        <v>51</v>
      </c>
      <c r="KV11">
        <v>24</v>
      </c>
      <c r="KW11">
        <v>26</v>
      </c>
      <c r="KX11">
        <v>26</v>
      </c>
      <c r="KY11">
        <v>26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18</v>
      </c>
      <c r="LF11">
        <v>18</v>
      </c>
      <c r="LG11">
        <v>0</v>
      </c>
      <c r="LH11">
        <v>1</v>
      </c>
      <c r="LI11">
        <v>0</v>
      </c>
      <c r="LJ11">
        <v>0</v>
      </c>
      <c r="LK11">
        <v>0</v>
      </c>
      <c r="LL11">
        <v>0.3710575139146567</v>
      </c>
      <c r="LM11">
        <v>0.3710575139146567</v>
      </c>
      <c r="LN11">
        <v>48.23747680890538</v>
      </c>
      <c r="LO11">
        <v>48.23747680890538</v>
      </c>
      <c r="LP11">
        <v>0.3710575139146567</v>
      </c>
      <c r="LQ11">
        <v>48.23747680890538</v>
      </c>
      <c r="LR11">
        <v>100</v>
      </c>
      <c r="LS11">
        <v>47.86641929499072</v>
      </c>
      <c r="LT11">
        <v>51.76252319109462</v>
      </c>
      <c r="LU11">
        <v>51.76252319109462</v>
      </c>
      <c r="LV11">
        <v>51.76252319109462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21.89239332096475</v>
      </c>
      <c r="MC11">
        <v>21.89239332096475</v>
      </c>
      <c r="MD11">
        <v>0</v>
      </c>
      <c r="ME11">
        <v>0</v>
      </c>
      <c r="MF11">
        <v>0</v>
      </c>
      <c r="MG11">
        <v>1.96078431372549</v>
      </c>
      <c r="MH11">
        <v>1.96078431372549</v>
      </c>
      <c r="MI11">
        <v>49.01960784313726</v>
      </c>
      <c r="MJ11">
        <v>49.01960784313726</v>
      </c>
      <c r="MK11">
        <v>1.96078431372549</v>
      </c>
      <c r="ML11">
        <v>49.01960784313726</v>
      </c>
      <c r="MM11">
        <v>100</v>
      </c>
      <c r="MN11">
        <v>47.05882352941177</v>
      </c>
      <c r="MO11">
        <v>50.98039215686274</v>
      </c>
      <c r="MP11">
        <v>50.98039215686274</v>
      </c>
      <c r="MQ11">
        <v>50.98039215686274</v>
      </c>
      <c r="MR11">
        <v>0</v>
      </c>
      <c r="MS11">
        <v>0</v>
      </c>
      <c r="MT11">
        <v>0</v>
      </c>
      <c r="MU11">
        <v>0</v>
      </c>
      <c r="MV11">
        <v>35.29411764705883</v>
      </c>
      <c r="MW11">
        <v>35.29411764705883</v>
      </c>
      <c r="MX11">
        <v>2.306501547987616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473</v>
      </c>
      <c r="E12">
        <v>6.159095388491933</v>
      </c>
      <c r="F12">
        <v>267</v>
      </c>
      <c r="G12">
        <v>16</v>
      </c>
      <c r="H12">
        <v>1</v>
      </c>
      <c r="I12">
        <v>0</v>
      </c>
      <c r="J12">
        <v>0</v>
      </c>
      <c r="K12">
        <v>0</v>
      </c>
      <c r="L12">
        <v>0</v>
      </c>
      <c r="M12">
        <v>51</v>
      </c>
      <c r="N12">
        <v>1</v>
      </c>
      <c r="O12">
        <v>2</v>
      </c>
      <c r="P12">
        <v>0</v>
      </c>
      <c r="Q12">
        <v>4</v>
      </c>
      <c r="R12">
        <v>6</v>
      </c>
      <c r="S12">
        <v>1</v>
      </c>
      <c r="T12">
        <v>30</v>
      </c>
      <c r="U12">
        <v>3</v>
      </c>
      <c r="V12">
        <v>2</v>
      </c>
      <c r="W12">
        <v>0</v>
      </c>
      <c r="X12">
        <v>3</v>
      </c>
      <c r="Y12">
        <v>3</v>
      </c>
      <c r="Z12">
        <v>4</v>
      </c>
      <c r="AA12">
        <v>0</v>
      </c>
      <c r="AB12">
        <v>35</v>
      </c>
      <c r="AC12">
        <v>1</v>
      </c>
      <c r="AD12">
        <v>1</v>
      </c>
      <c r="AE12">
        <v>0</v>
      </c>
      <c r="AF12">
        <v>16</v>
      </c>
      <c r="AG12">
        <v>1</v>
      </c>
      <c r="AH12">
        <v>4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0.6342494714587738</v>
      </c>
      <c r="AV12">
        <v>2.748414376321353</v>
      </c>
      <c r="AW12">
        <v>1.902748414376321</v>
      </c>
      <c r="AX12">
        <v>6.13107822410148</v>
      </c>
      <c r="AY12">
        <v>0</v>
      </c>
      <c r="AZ12">
        <v>0</v>
      </c>
      <c r="BA12">
        <v>3.594080338266385</v>
      </c>
      <c r="BB12">
        <v>0</v>
      </c>
      <c r="BC12">
        <v>2.114164904862579</v>
      </c>
      <c r="BD12">
        <v>0</v>
      </c>
      <c r="BE12">
        <v>18.39323467230444</v>
      </c>
      <c r="BF12">
        <v>0.2114164904862579</v>
      </c>
      <c r="BG12">
        <v>59.40803382663848</v>
      </c>
      <c r="BH12">
        <v>91.75475687103594</v>
      </c>
      <c r="BI12">
        <v>3.382663847780127</v>
      </c>
      <c r="BJ12">
        <v>3.171247357293869</v>
      </c>
      <c r="BK12">
        <v>3.171247357293869</v>
      </c>
      <c r="BL12">
        <v>1.268498942917548</v>
      </c>
      <c r="BM12">
        <v>3.382663847780127</v>
      </c>
      <c r="BN12">
        <v>1.479915433403806</v>
      </c>
      <c r="BO12">
        <v>3.382663847780127</v>
      </c>
      <c r="BP12">
        <v>3.382663847780127</v>
      </c>
      <c r="BQ12">
        <v>3.382663847780127</v>
      </c>
      <c r="BR12">
        <v>12.26215644820296</v>
      </c>
      <c r="BS12">
        <v>0</v>
      </c>
      <c r="BT12">
        <v>0</v>
      </c>
      <c r="BU12">
        <v>0</v>
      </c>
      <c r="BV12">
        <v>67.65327695560254</v>
      </c>
      <c r="BW12">
        <v>2.114164904862579</v>
      </c>
      <c r="BX12">
        <v>14.37632135306554</v>
      </c>
      <c r="BY12">
        <v>0.4228329809725159</v>
      </c>
      <c r="BZ12">
        <v>0.4228329809725159</v>
      </c>
      <c r="CA12">
        <v>4.651162790697675</v>
      </c>
      <c r="CB12">
        <v>18.39323467230444</v>
      </c>
      <c r="CC12">
        <v>0.2114164904862579</v>
      </c>
      <c r="CD12">
        <v>32.34672304439746</v>
      </c>
      <c r="CE12">
        <v>0.2114164904862579</v>
      </c>
      <c r="CF12">
        <v>3.594080338266385</v>
      </c>
      <c r="CG12">
        <v>0</v>
      </c>
      <c r="CH12">
        <v>0</v>
      </c>
      <c r="CI12">
        <v>3.594080338266385</v>
      </c>
      <c r="CJ12">
        <v>6.13107822410148</v>
      </c>
      <c r="CK12">
        <v>0.2114164904862579</v>
      </c>
      <c r="CL12">
        <v>0.2114164904862579</v>
      </c>
      <c r="CM12">
        <v>8.245243128964059</v>
      </c>
      <c r="CN12">
        <v>0</v>
      </c>
      <c r="CO12">
        <v>1.96078431372549</v>
      </c>
      <c r="CP12">
        <v>3.92156862745098</v>
      </c>
      <c r="CQ12">
        <v>0</v>
      </c>
      <c r="CR12">
        <v>7.843137254901961</v>
      </c>
      <c r="CS12">
        <v>1.96078431372549</v>
      </c>
      <c r="CT12">
        <v>58.8235294117647</v>
      </c>
      <c r="CU12">
        <v>5.882352941176471</v>
      </c>
      <c r="CV12">
        <v>3.92156862745098</v>
      </c>
      <c r="CW12">
        <v>5.882352941176471</v>
      </c>
      <c r="CX12">
        <v>5.882352941176471</v>
      </c>
      <c r="CY12">
        <v>7.843137254901961</v>
      </c>
      <c r="CZ12">
        <v>68.62745098039216</v>
      </c>
      <c r="DA12">
        <v>1.96078431372549</v>
      </c>
      <c r="DB12">
        <v>1.96078431372549</v>
      </c>
      <c r="DC12">
        <v>31.37254901960784</v>
      </c>
      <c r="DD12">
        <v>1.96078431372549</v>
      </c>
      <c r="DE12">
        <v>7.843137254901961</v>
      </c>
      <c r="DF12">
        <v>0</v>
      </c>
      <c r="DG12">
        <v>0</v>
      </c>
      <c r="DH12">
        <v>7.843137254901961</v>
      </c>
      <c r="DI12">
        <v>1.96078431372549</v>
      </c>
      <c r="DJ12">
        <v>1.96078431372549</v>
      </c>
      <c r="DK12">
        <v>25</v>
      </c>
      <c r="DL12">
        <v>56.44820295983087</v>
      </c>
      <c r="DM12">
        <v>49.01960784313726</v>
      </c>
      <c r="DN12">
        <v>2.114164904862579</v>
      </c>
      <c r="DO12">
        <v>12.68498942917548</v>
      </c>
      <c r="DP12">
        <v>10.35940803382664</v>
      </c>
      <c r="DQ12">
        <v>3.745318352059925</v>
      </c>
      <c r="DR12">
        <v>3.745318352059925</v>
      </c>
      <c r="DS12">
        <v>3.745318352059925</v>
      </c>
      <c r="DT12">
        <v>18.35205992509363</v>
      </c>
      <c r="DU12">
        <v>58.77378435517971</v>
      </c>
      <c r="DV12">
        <v>12</v>
      </c>
      <c r="DW12">
        <v>23.46723044397463</v>
      </c>
      <c r="DX12">
        <v>23.52941176470588</v>
      </c>
      <c r="DY12">
        <v>11</v>
      </c>
      <c r="DZ12">
        <v>23.04439746300211</v>
      </c>
      <c r="EA12">
        <v>21.56862745098039</v>
      </c>
      <c r="EB12">
        <v>13</v>
      </c>
      <c r="EC12">
        <v>23.46723044397463</v>
      </c>
      <c r="ED12">
        <v>25.49019607843137</v>
      </c>
      <c r="EE12">
        <v>26.00422832980972</v>
      </c>
      <c r="EF12">
        <v>15</v>
      </c>
      <c r="EG12">
        <v>32.13530655391121</v>
      </c>
      <c r="EH12">
        <v>29.41176470588235</v>
      </c>
      <c r="EI12">
        <v>14</v>
      </c>
      <c r="EJ12">
        <v>31.71247357293869</v>
      </c>
      <c r="EK12">
        <v>27.45098039215686</v>
      </c>
      <c r="EL12">
        <v>0</v>
      </c>
      <c r="EM12">
        <v>0</v>
      </c>
      <c r="EN12">
        <v>6</v>
      </c>
      <c r="EO12">
        <v>1</v>
      </c>
      <c r="EP12">
        <v>0</v>
      </c>
      <c r="EQ12">
        <v>0</v>
      </c>
      <c r="ER12">
        <v>11</v>
      </c>
      <c r="ES12">
        <v>32</v>
      </c>
      <c r="ET12">
        <v>26</v>
      </c>
      <c r="EU12">
        <v>0</v>
      </c>
      <c r="EV12">
        <v>14</v>
      </c>
      <c r="EW12">
        <v>11</v>
      </c>
      <c r="EX12">
        <v>37</v>
      </c>
      <c r="EY12">
        <v>0</v>
      </c>
      <c r="EZ12">
        <v>18.81606765327696</v>
      </c>
      <c r="FA12">
        <v>71.24735729386892</v>
      </c>
      <c r="FB12">
        <v>57.08245243128964</v>
      </c>
      <c r="FC12">
        <v>0</v>
      </c>
      <c r="FD12">
        <v>24.10147991543341</v>
      </c>
      <c r="FE12">
        <v>18.81606765327696</v>
      </c>
      <c r="FF12">
        <v>75.8985200845666</v>
      </c>
      <c r="FG12">
        <v>0</v>
      </c>
      <c r="FH12">
        <v>21.56862745098039</v>
      </c>
      <c r="FI12">
        <v>62.74509803921568</v>
      </c>
      <c r="FJ12">
        <v>50.98039215686274</v>
      </c>
      <c r="FK12">
        <v>0</v>
      </c>
      <c r="FL12">
        <v>27.45098039215686</v>
      </c>
      <c r="FM12">
        <v>21.56862745098039</v>
      </c>
      <c r="FN12">
        <v>72.54901960784314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19</v>
      </c>
      <c r="GK12">
        <v>2</v>
      </c>
      <c r="GL12">
        <v>12</v>
      </c>
      <c r="GM12">
        <v>4</v>
      </c>
      <c r="GN12">
        <v>4</v>
      </c>
      <c r="GO12">
        <v>0</v>
      </c>
      <c r="GP12">
        <v>3</v>
      </c>
      <c r="GQ12">
        <v>0</v>
      </c>
      <c r="GR12">
        <v>0</v>
      </c>
      <c r="GS12">
        <v>0</v>
      </c>
      <c r="GT12">
        <v>20</v>
      </c>
      <c r="GU12">
        <v>42.07188160676533</v>
      </c>
      <c r="GV12">
        <v>8.033826638477802</v>
      </c>
      <c r="GW12">
        <v>16.27906976744186</v>
      </c>
      <c r="GX12">
        <v>12.26215644820296</v>
      </c>
      <c r="GY12">
        <v>5.496828752642706</v>
      </c>
      <c r="GZ12">
        <v>0</v>
      </c>
      <c r="HA12">
        <v>4.862579281183932</v>
      </c>
      <c r="HB12">
        <v>0</v>
      </c>
      <c r="HC12">
        <v>0</v>
      </c>
      <c r="HD12">
        <v>0</v>
      </c>
      <c r="HE12">
        <v>50.10570824524313</v>
      </c>
      <c r="HF12">
        <v>37.25490196078432</v>
      </c>
      <c r="HG12">
        <v>3.92156862745098</v>
      </c>
      <c r="HH12">
        <v>23.52941176470588</v>
      </c>
      <c r="HI12">
        <v>7.843137254901961</v>
      </c>
      <c r="HJ12">
        <v>7.843137254901961</v>
      </c>
      <c r="HK12">
        <v>0</v>
      </c>
      <c r="HL12">
        <v>5.882352941176471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16.91331923890063</v>
      </c>
      <c r="IS12">
        <v>26.00422832980972</v>
      </c>
      <c r="IT12">
        <v>34.24947145877378</v>
      </c>
      <c r="IU12">
        <v>42.28329809725159</v>
      </c>
      <c r="IV12">
        <v>47.56871035940804</v>
      </c>
      <c r="IW12">
        <v>52.64270613107822</v>
      </c>
      <c r="IX12">
        <v>57.2938689217759</v>
      </c>
      <c r="IY12">
        <v>61.73361522198731</v>
      </c>
      <c r="IZ12">
        <v>65.75052854122622</v>
      </c>
      <c r="JA12">
        <v>69.13319238900634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3.168155696026016</v>
      </c>
      <c r="JH12">
        <v>4.570682511420857</v>
      </c>
      <c r="JI12">
        <v>1.375912536594455</v>
      </c>
      <c r="JJ12">
        <v>0.9333971009569613</v>
      </c>
      <c r="JK12">
        <v>8.280436782208605</v>
      </c>
      <c r="JL12">
        <v>8.118075276675103</v>
      </c>
      <c r="JM12">
        <v>0.8057721760745608</v>
      </c>
      <c r="JN12">
        <v>0</v>
      </c>
      <c r="JO12">
        <v>8</v>
      </c>
      <c r="JP12">
        <v>37</v>
      </c>
      <c r="JQ12">
        <v>0</v>
      </c>
      <c r="JR12">
        <v>3</v>
      </c>
      <c r="JS12">
        <v>0</v>
      </c>
      <c r="JT12">
        <v>1</v>
      </c>
      <c r="JU12">
        <v>2</v>
      </c>
      <c r="JV12">
        <v>0</v>
      </c>
      <c r="JW12">
        <v>16.49048625792812</v>
      </c>
      <c r="JX12">
        <v>65.96194503171247</v>
      </c>
      <c r="JY12">
        <v>0</v>
      </c>
      <c r="JZ12">
        <v>8.879492600422832</v>
      </c>
      <c r="KA12">
        <v>0</v>
      </c>
      <c r="KB12">
        <v>0.2114164904862579</v>
      </c>
      <c r="KC12">
        <v>8.456659619450317</v>
      </c>
      <c r="KD12">
        <v>0</v>
      </c>
      <c r="KE12">
        <v>15.68627450980392</v>
      </c>
      <c r="KF12">
        <v>72.54901960784314</v>
      </c>
      <c r="KG12">
        <v>0</v>
      </c>
      <c r="KH12">
        <v>5.882352941176471</v>
      </c>
      <c r="KI12">
        <v>0</v>
      </c>
      <c r="KJ12">
        <v>1.96078431372549</v>
      </c>
      <c r="KK12">
        <v>3.92156862745098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4</v>
      </c>
      <c r="KR12">
        <v>4</v>
      </c>
      <c r="KS12">
        <v>0</v>
      </c>
      <c r="KT12">
        <v>4</v>
      </c>
      <c r="KU12">
        <v>39</v>
      </c>
      <c r="KV12">
        <v>4</v>
      </c>
      <c r="KW12">
        <v>35</v>
      </c>
      <c r="KX12">
        <v>46</v>
      </c>
      <c r="KY12">
        <v>46</v>
      </c>
      <c r="KZ12">
        <v>11</v>
      </c>
      <c r="LA12">
        <v>11</v>
      </c>
      <c r="LB12">
        <v>0</v>
      </c>
      <c r="LC12">
        <v>1</v>
      </c>
      <c r="LD12">
        <v>0</v>
      </c>
      <c r="LE12">
        <v>2</v>
      </c>
      <c r="LF12">
        <v>2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1.902748414376321</v>
      </c>
      <c r="LO12">
        <v>1.902748414376321</v>
      </c>
      <c r="LP12">
        <v>0</v>
      </c>
      <c r="LQ12">
        <v>1.902748414376321</v>
      </c>
      <c r="LR12">
        <v>84.14376321353066</v>
      </c>
      <c r="LS12">
        <v>1.902748414376321</v>
      </c>
      <c r="LT12">
        <v>82.24101479915433</v>
      </c>
      <c r="LU12">
        <v>97.88583509513742</v>
      </c>
      <c r="LV12">
        <v>97.88583509513742</v>
      </c>
      <c r="LW12">
        <v>15.64482029598309</v>
      </c>
      <c r="LX12">
        <v>15.64482029598309</v>
      </c>
      <c r="LY12">
        <v>15.64482029598309</v>
      </c>
      <c r="LZ12">
        <v>0</v>
      </c>
      <c r="MA12">
        <v>0.2114164904862579</v>
      </c>
      <c r="MB12">
        <v>1.479915433403806</v>
      </c>
      <c r="MC12">
        <v>1.479915433403806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7.843137254901961</v>
      </c>
      <c r="MJ12">
        <v>7.843137254901961</v>
      </c>
      <c r="MK12">
        <v>0</v>
      </c>
      <c r="ML12">
        <v>7.843137254901961</v>
      </c>
      <c r="MM12">
        <v>76.47058823529412</v>
      </c>
      <c r="MN12">
        <v>7.843137254901961</v>
      </c>
      <c r="MO12">
        <v>68.62745098039216</v>
      </c>
      <c r="MP12">
        <v>90.19607843137256</v>
      </c>
      <c r="MQ12">
        <v>90.19607843137256</v>
      </c>
      <c r="MR12">
        <v>21.56862745098039</v>
      </c>
      <c r="MS12">
        <v>21.56862745098039</v>
      </c>
      <c r="MT12">
        <v>0</v>
      </c>
      <c r="MU12">
        <v>1.96078431372549</v>
      </c>
      <c r="MV12">
        <v>3.92156862745098</v>
      </c>
      <c r="MW12">
        <v>3.92156862745098</v>
      </c>
      <c r="MX12">
        <v>2.420479302832244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533</v>
      </c>
      <c r="E13">
        <v>6.278521424165844</v>
      </c>
      <c r="F13">
        <v>126</v>
      </c>
      <c r="G13">
        <v>73</v>
      </c>
      <c r="H13">
        <v>4</v>
      </c>
      <c r="I13">
        <v>0</v>
      </c>
      <c r="J13">
        <v>0</v>
      </c>
      <c r="K13">
        <v>0</v>
      </c>
      <c r="L13">
        <v>0</v>
      </c>
      <c r="M13">
        <v>50</v>
      </c>
      <c r="N13">
        <v>0</v>
      </c>
      <c r="O13">
        <v>0</v>
      </c>
      <c r="P13">
        <v>3</v>
      </c>
      <c r="Q13">
        <v>17</v>
      </c>
      <c r="R13">
        <v>2</v>
      </c>
      <c r="S13">
        <v>0</v>
      </c>
      <c r="T13">
        <v>24</v>
      </c>
      <c r="U13">
        <v>17</v>
      </c>
      <c r="V13">
        <v>10</v>
      </c>
      <c r="W13">
        <v>4</v>
      </c>
      <c r="X13">
        <v>17</v>
      </c>
      <c r="Y13">
        <v>14</v>
      </c>
      <c r="Z13">
        <v>2</v>
      </c>
      <c r="AA13">
        <v>2</v>
      </c>
      <c r="AB13">
        <v>44</v>
      </c>
      <c r="AC13">
        <v>0</v>
      </c>
      <c r="AD13">
        <v>0</v>
      </c>
      <c r="AE13">
        <v>1</v>
      </c>
      <c r="AF13">
        <v>6</v>
      </c>
      <c r="AG13">
        <v>0</v>
      </c>
      <c r="AH13">
        <v>14</v>
      </c>
      <c r="AI13">
        <v>0</v>
      </c>
      <c r="AJ13">
        <v>1</v>
      </c>
      <c r="AK13">
        <v>3</v>
      </c>
      <c r="AL13">
        <v>17</v>
      </c>
      <c r="AM13">
        <v>0</v>
      </c>
      <c r="AN13">
        <v>0</v>
      </c>
      <c r="AO13">
        <v>1</v>
      </c>
      <c r="AP13">
        <v>4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5.816135084427767</v>
      </c>
      <c r="AX13">
        <v>0</v>
      </c>
      <c r="AY13">
        <v>0</v>
      </c>
      <c r="AZ13">
        <v>16.69793621013133</v>
      </c>
      <c r="BA13">
        <v>28.70544090056285</v>
      </c>
      <c r="BB13">
        <v>0</v>
      </c>
      <c r="BC13">
        <v>0</v>
      </c>
      <c r="BD13">
        <v>0</v>
      </c>
      <c r="BE13">
        <v>34.52157598499062</v>
      </c>
      <c r="BF13">
        <v>0</v>
      </c>
      <c r="BG13">
        <v>26.07879924953096</v>
      </c>
      <c r="BH13">
        <v>69.60600375234522</v>
      </c>
      <c r="BI13">
        <v>28.70544090056285</v>
      </c>
      <c r="BJ13">
        <v>11.25703564727955</v>
      </c>
      <c r="BK13">
        <v>11.25703564727955</v>
      </c>
      <c r="BL13">
        <v>5.440900562851782</v>
      </c>
      <c r="BM13">
        <v>13.69606003752345</v>
      </c>
      <c r="BN13">
        <v>7.692307692307693</v>
      </c>
      <c r="BO13">
        <v>13.69606003752345</v>
      </c>
      <c r="BP13">
        <v>13.50844277673546</v>
      </c>
      <c r="BQ13">
        <v>12.00750469043152</v>
      </c>
      <c r="BR13">
        <v>34.52157598499062</v>
      </c>
      <c r="BS13">
        <v>0.1876172607879925</v>
      </c>
      <c r="BT13">
        <v>1.36986301369863</v>
      </c>
      <c r="BU13">
        <v>25</v>
      </c>
      <c r="BV13">
        <v>56.47279549718574</v>
      </c>
      <c r="BW13">
        <v>0</v>
      </c>
      <c r="BX13">
        <v>34.52157598499062</v>
      </c>
      <c r="BY13">
        <v>2.063789868667918</v>
      </c>
      <c r="BZ13">
        <v>2.063789868667918</v>
      </c>
      <c r="CA13">
        <v>0</v>
      </c>
      <c r="CB13">
        <v>34.52157598499062</v>
      </c>
      <c r="CC13">
        <v>0</v>
      </c>
      <c r="CD13">
        <v>43.52720450281426</v>
      </c>
      <c r="CE13">
        <v>0</v>
      </c>
      <c r="CF13">
        <v>12.00750469043152</v>
      </c>
      <c r="CG13">
        <v>0</v>
      </c>
      <c r="CH13">
        <v>1.688555347091933</v>
      </c>
      <c r="CI13">
        <v>13.69606003752345</v>
      </c>
      <c r="CJ13">
        <v>0</v>
      </c>
      <c r="CK13">
        <v>0.7504690431519699</v>
      </c>
      <c r="CL13">
        <v>0.5628517823639775</v>
      </c>
      <c r="CM13">
        <v>3.377110694183865</v>
      </c>
      <c r="CN13">
        <v>0</v>
      </c>
      <c r="CO13">
        <v>0</v>
      </c>
      <c r="CP13">
        <v>0</v>
      </c>
      <c r="CQ13">
        <v>6</v>
      </c>
      <c r="CR13">
        <v>34</v>
      </c>
      <c r="CS13">
        <v>0</v>
      </c>
      <c r="CT13">
        <v>48</v>
      </c>
      <c r="CU13">
        <v>34</v>
      </c>
      <c r="CV13">
        <v>20</v>
      </c>
      <c r="CW13">
        <v>34</v>
      </c>
      <c r="CX13">
        <v>28</v>
      </c>
      <c r="CY13">
        <v>4</v>
      </c>
      <c r="CZ13">
        <v>88</v>
      </c>
      <c r="DA13">
        <v>0</v>
      </c>
      <c r="DB13">
        <v>0</v>
      </c>
      <c r="DC13">
        <v>12</v>
      </c>
      <c r="DD13">
        <v>0</v>
      </c>
      <c r="DE13">
        <v>28</v>
      </c>
      <c r="DF13">
        <v>0</v>
      </c>
      <c r="DG13">
        <v>6</v>
      </c>
      <c r="DH13">
        <v>34</v>
      </c>
      <c r="DI13">
        <v>8</v>
      </c>
      <c r="DJ13">
        <v>2</v>
      </c>
      <c r="DK13">
        <v>20</v>
      </c>
      <c r="DL13">
        <v>23.63977485928706</v>
      </c>
      <c r="DM13">
        <v>40</v>
      </c>
      <c r="DN13">
        <v>3.564727954971858</v>
      </c>
      <c r="DO13">
        <v>15.57223264540338</v>
      </c>
      <c r="DP13">
        <v>0.375234521575985</v>
      </c>
      <c r="DQ13">
        <v>5.555555555555555</v>
      </c>
      <c r="DR13">
        <v>3.174603174603174</v>
      </c>
      <c r="DS13">
        <v>15.07936507936508</v>
      </c>
      <c r="DT13">
        <v>1.587301587301587</v>
      </c>
      <c r="DU13">
        <v>29.26829268292683</v>
      </c>
      <c r="DV13">
        <v>5</v>
      </c>
      <c r="DW13">
        <v>40.1500938086304</v>
      </c>
      <c r="DX13">
        <v>10</v>
      </c>
      <c r="DY13">
        <v>4</v>
      </c>
      <c r="DZ13">
        <v>38.08630393996248</v>
      </c>
      <c r="EA13">
        <v>8</v>
      </c>
      <c r="EB13">
        <v>4</v>
      </c>
      <c r="EC13">
        <v>38.08630393996248</v>
      </c>
      <c r="ED13">
        <v>8</v>
      </c>
      <c r="EE13">
        <v>47.65478424015009</v>
      </c>
      <c r="EF13">
        <v>6</v>
      </c>
      <c r="EG13">
        <v>43.52720450281426</v>
      </c>
      <c r="EH13">
        <v>12</v>
      </c>
      <c r="EI13">
        <v>5</v>
      </c>
      <c r="EJ13">
        <v>41.46341463414634</v>
      </c>
      <c r="EK13">
        <v>10</v>
      </c>
      <c r="EL13">
        <v>3.564727954971858</v>
      </c>
      <c r="EM13">
        <v>16.69793621013133</v>
      </c>
      <c r="EN13">
        <v>5</v>
      </c>
      <c r="EO13">
        <v>2</v>
      </c>
      <c r="EP13">
        <v>0</v>
      </c>
      <c r="EQ13">
        <v>0</v>
      </c>
      <c r="ER13">
        <v>15</v>
      </c>
      <c r="ES13">
        <v>33</v>
      </c>
      <c r="ET13">
        <v>20</v>
      </c>
      <c r="EU13">
        <v>0</v>
      </c>
      <c r="EV13">
        <v>15</v>
      </c>
      <c r="EW13">
        <v>15</v>
      </c>
      <c r="EX13">
        <v>35</v>
      </c>
      <c r="EY13">
        <v>0</v>
      </c>
      <c r="EZ13">
        <v>7.5046904315197</v>
      </c>
      <c r="FA13">
        <v>48.21763602251407</v>
      </c>
      <c r="FB13">
        <v>43.33958724202627</v>
      </c>
      <c r="FC13">
        <v>0</v>
      </c>
      <c r="FD13">
        <v>49.15572232645403</v>
      </c>
      <c r="FE13">
        <v>7.5046904315197</v>
      </c>
      <c r="FF13">
        <v>50.84427767354597</v>
      </c>
      <c r="FG13">
        <v>0</v>
      </c>
      <c r="FH13">
        <v>30</v>
      </c>
      <c r="FI13">
        <v>66</v>
      </c>
      <c r="FJ13">
        <v>40</v>
      </c>
      <c r="FK13">
        <v>0</v>
      </c>
      <c r="FL13">
        <v>30</v>
      </c>
      <c r="FM13">
        <v>30</v>
      </c>
      <c r="FN13">
        <v>70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21</v>
      </c>
      <c r="GK13">
        <v>6</v>
      </c>
      <c r="GL13">
        <v>6</v>
      </c>
      <c r="GM13">
        <v>7</v>
      </c>
      <c r="GN13">
        <v>3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16</v>
      </c>
      <c r="GU13">
        <v>27.95497185741088</v>
      </c>
      <c r="GV13">
        <v>5.25328330206379</v>
      </c>
      <c r="GW13">
        <v>2.626641651031895</v>
      </c>
      <c r="GX13">
        <v>50.84427767354597</v>
      </c>
      <c r="GY13">
        <v>4.127579737335835</v>
      </c>
      <c r="GZ13">
        <v>0</v>
      </c>
      <c r="HA13">
        <v>0.375234521575985</v>
      </c>
      <c r="HB13">
        <v>0</v>
      </c>
      <c r="HC13">
        <v>0</v>
      </c>
      <c r="HD13">
        <v>0</v>
      </c>
      <c r="HE13">
        <v>33.20825515947468</v>
      </c>
      <c r="HF13">
        <v>42</v>
      </c>
      <c r="HG13">
        <v>12</v>
      </c>
      <c r="HH13">
        <v>12</v>
      </c>
      <c r="HI13">
        <v>14</v>
      </c>
      <c r="HJ13">
        <v>6</v>
      </c>
      <c r="HK13">
        <v>0</v>
      </c>
      <c r="HL13">
        <v>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1.688555347091933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32.4577861163227</v>
      </c>
      <c r="IS13">
        <v>47.65478424015009</v>
      </c>
      <c r="IT13">
        <v>57.03564727954972</v>
      </c>
      <c r="IU13">
        <v>62.28893058161351</v>
      </c>
      <c r="IV13">
        <v>66.04127579737336</v>
      </c>
      <c r="IW13">
        <v>69.41838649155723</v>
      </c>
      <c r="IX13">
        <v>72.79549718574108</v>
      </c>
      <c r="IY13">
        <v>75.79737335834896</v>
      </c>
      <c r="IZ13">
        <v>77.86116322701689</v>
      </c>
      <c r="JA13">
        <v>79.9249530956848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2.66765821895131</v>
      </c>
      <c r="JH13">
        <v>3.848617283267739</v>
      </c>
      <c r="JI13">
        <v>1.158549244094411</v>
      </c>
      <c r="JJ13">
        <v>0.8530073322092724</v>
      </c>
      <c r="JK13">
        <v>7.963658419250028</v>
      </c>
      <c r="JL13">
        <v>7.804385250865027</v>
      </c>
      <c r="JM13">
        <v>0.6819127124891107</v>
      </c>
      <c r="JN13">
        <v>0</v>
      </c>
      <c r="JO13">
        <v>2</v>
      </c>
      <c r="JP13">
        <v>24</v>
      </c>
      <c r="JQ13">
        <v>0</v>
      </c>
      <c r="JR13">
        <v>21</v>
      </c>
      <c r="JS13">
        <v>1</v>
      </c>
      <c r="JT13">
        <v>1</v>
      </c>
      <c r="JU13">
        <v>1</v>
      </c>
      <c r="JV13">
        <v>0</v>
      </c>
      <c r="JW13">
        <v>1.50093808630394</v>
      </c>
      <c r="JX13">
        <v>44.46529080675422</v>
      </c>
      <c r="JY13">
        <v>0</v>
      </c>
      <c r="JZ13">
        <v>50.28142589118199</v>
      </c>
      <c r="KA13">
        <v>0.1876172607879925</v>
      </c>
      <c r="KB13">
        <v>0.1876172607879925</v>
      </c>
      <c r="KC13">
        <v>3.377110694183865</v>
      </c>
      <c r="KD13">
        <v>0</v>
      </c>
      <c r="KE13">
        <v>4</v>
      </c>
      <c r="KF13">
        <v>48</v>
      </c>
      <c r="KG13">
        <v>0</v>
      </c>
      <c r="KH13">
        <v>42</v>
      </c>
      <c r="KI13">
        <v>2</v>
      </c>
      <c r="KJ13">
        <v>2</v>
      </c>
      <c r="KK13">
        <v>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12</v>
      </c>
      <c r="KR13">
        <v>12</v>
      </c>
      <c r="KS13">
        <v>0</v>
      </c>
      <c r="KT13">
        <v>12</v>
      </c>
      <c r="KU13">
        <v>47</v>
      </c>
      <c r="KV13">
        <v>12</v>
      </c>
      <c r="KW13">
        <v>35</v>
      </c>
      <c r="KX13">
        <v>38</v>
      </c>
      <c r="KY13">
        <v>38</v>
      </c>
      <c r="KZ13">
        <v>3</v>
      </c>
      <c r="LA13">
        <v>3</v>
      </c>
      <c r="LB13">
        <v>0</v>
      </c>
      <c r="LC13">
        <v>0</v>
      </c>
      <c r="LD13">
        <v>0</v>
      </c>
      <c r="LE13">
        <v>7</v>
      </c>
      <c r="LF13">
        <v>7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15.38461538461539</v>
      </c>
      <c r="LO13">
        <v>15.38461538461539</v>
      </c>
      <c r="LP13">
        <v>0</v>
      </c>
      <c r="LQ13">
        <v>15.38461538461539</v>
      </c>
      <c r="LR13">
        <v>98.49906191369605</v>
      </c>
      <c r="LS13">
        <v>15.38461538461539</v>
      </c>
      <c r="LT13">
        <v>83.11444652908068</v>
      </c>
      <c r="LU13">
        <v>84.61538461538461</v>
      </c>
      <c r="LV13">
        <v>84.61538461538461</v>
      </c>
      <c r="LW13">
        <v>1.50093808630394</v>
      </c>
      <c r="LX13">
        <v>1.50093808630394</v>
      </c>
      <c r="LY13">
        <v>1.50093808630394</v>
      </c>
      <c r="LZ13">
        <v>0</v>
      </c>
      <c r="MA13">
        <v>0</v>
      </c>
      <c r="MB13">
        <v>3.564727954971858</v>
      </c>
      <c r="MC13">
        <v>3.564727954971858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24</v>
      </c>
      <c r="MJ13">
        <v>24</v>
      </c>
      <c r="MK13">
        <v>0</v>
      </c>
      <c r="ML13">
        <v>24</v>
      </c>
      <c r="MM13">
        <v>94</v>
      </c>
      <c r="MN13">
        <v>24</v>
      </c>
      <c r="MO13">
        <v>70</v>
      </c>
      <c r="MP13">
        <v>76</v>
      </c>
      <c r="MQ13">
        <v>76</v>
      </c>
      <c r="MR13">
        <v>6</v>
      </c>
      <c r="MS13">
        <v>6</v>
      </c>
      <c r="MT13">
        <v>0</v>
      </c>
      <c r="MU13">
        <v>0</v>
      </c>
      <c r="MV13">
        <v>14</v>
      </c>
      <c r="MW13">
        <v>14</v>
      </c>
      <c r="MX13">
        <v>2.394495412844037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nt_total</t>
        </is>
      </c>
      <c r="F1" s="1" t="inlineStr">
        <is>
          <t>nt_Insect</t>
        </is>
      </c>
      <c r="G1" s="1" t="inlineStr">
        <is>
          <t>nt_NonIns</t>
        </is>
      </c>
      <c r="H1" s="1" t="inlineStr">
        <is>
          <t>pi_Insect</t>
        </is>
      </c>
      <c r="I1" s="1" t="inlineStr">
        <is>
          <t>pi_NonIns</t>
        </is>
      </c>
      <c r="J1" s="1" t="inlineStr">
        <is>
          <t>pt_Insect</t>
        </is>
      </c>
      <c r="K1" s="1" t="inlineStr">
        <is>
          <t>pt_NonIns</t>
        </is>
      </c>
      <c r="L1" s="1" t="inlineStr">
        <is>
          <t>pi_dom01</t>
        </is>
      </c>
      <c r="M1" s="1" t="inlineStr">
        <is>
          <t>pi_dom02</t>
        </is>
      </c>
      <c r="N1" s="1" t="inlineStr">
        <is>
          <t>pi_dom03</t>
        </is>
      </c>
      <c r="O1" s="1" t="inlineStr">
        <is>
          <t>x_Shan_e</t>
        </is>
      </c>
      <c r="P1" s="1" t="inlineStr">
        <is>
          <t>x_Evenness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483</v>
      </c>
      <c r="E2">
        <v>37</v>
      </c>
      <c r="F2">
        <v>36</v>
      </c>
      <c r="G2">
        <v>1</v>
      </c>
      <c r="H2">
        <v>93.99585921325051</v>
      </c>
      <c r="I2">
        <v>6.004140786749482</v>
      </c>
      <c r="J2">
        <v>97.29729729729729</v>
      </c>
      <c r="K2">
        <v>2.702702702702703</v>
      </c>
      <c r="L2">
        <v>17.59834368530021</v>
      </c>
      <c r="M2">
        <v>29.19254658385093</v>
      </c>
      <c r="N2">
        <v>36.02484472049689</v>
      </c>
      <c r="O2">
        <v>3.003321641962215</v>
      </c>
      <c r="P2">
        <v>0.8317335687542463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496</v>
      </c>
      <c r="E3">
        <v>29</v>
      </c>
      <c r="F3">
        <v>19</v>
      </c>
      <c r="G3">
        <v>10</v>
      </c>
      <c r="H3">
        <v>67.33870967741936</v>
      </c>
      <c r="I3">
        <v>32.66129032258065</v>
      </c>
      <c r="J3">
        <v>65.51724137931035</v>
      </c>
      <c r="K3">
        <v>34.48275862068966</v>
      </c>
      <c r="L3">
        <v>22.98387096774194</v>
      </c>
      <c r="M3">
        <v>36.69354838709678</v>
      </c>
      <c r="N3">
        <v>48.18548387096774</v>
      </c>
      <c r="O3">
        <v>2.624033443084841</v>
      </c>
      <c r="P3">
        <v>0.7792702440092356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596</v>
      </c>
      <c r="E4">
        <v>45</v>
      </c>
      <c r="F4">
        <v>43</v>
      </c>
      <c r="G4">
        <v>2</v>
      </c>
      <c r="H4">
        <v>97.98657718120805</v>
      </c>
      <c r="I4">
        <v>2.013422818791947</v>
      </c>
      <c r="J4">
        <v>95.55555555555556</v>
      </c>
      <c r="K4">
        <v>4.444444444444445</v>
      </c>
      <c r="L4">
        <v>12.08053691275168</v>
      </c>
      <c r="M4">
        <v>22.98657718120806</v>
      </c>
      <c r="N4">
        <v>31.71140939597315</v>
      </c>
      <c r="O4">
        <v>3.196106366134749</v>
      </c>
      <c r="P4">
        <v>0.8396085480978879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531</v>
      </c>
      <c r="E5">
        <v>48</v>
      </c>
      <c r="F5">
        <v>42</v>
      </c>
      <c r="G5">
        <v>6</v>
      </c>
      <c r="H5">
        <v>87.75894538606403</v>
      </c>
      <c r="I5">
        <v>12.24105461393597</v>
      </c>
      <c r="J5">
        <v>87.5</v>
      </c>
      <c r="K5">
        <v>12.5</v>
      </c>
      <c r="L5">
        <v>11.67608286252354</v>
      </c>
      <c r="M5">
        <v>23.16384180790961</v>
      </c>
      <c r="N5">
        <v>32.58003766478343</v>
      </c>
      <c r="O5">
        <v>3.2494329604018</v>
      </c>
      <c r="P5">
        <v>0.8393862657211202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541</v>
      </c>
      <c r="E6">
        <v>52</v>
      </c>
      <c r="F6">
        <v>51</v>
      </c>
      <c r="G6">
        <v>1</v>
      </c>
      <c r="H6">
        <v>91.68207024029574</v>
      </c>
      <c r="I6">
        <v>8.317929759704251</v>
      </c>
      <c r="J6">
        <v>98.07692307692308</v>
      </c>
      <c r="K6">
        <v>1.923076923076923</v>
      </c>
      <c r="L6">
        <v>33.08687615526802</v>
      </c>
      <c r="M6">
        <v>41.77449168207024</v>
      </c>
      <c r="N6">
        <v>50.09242144177449</v>
      </c>
      <c r="O6">
        <v>2.860715523370557</v>
      </c>
      <c r="P6">
        <v>0.7240038142718286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531</v>
      </c>
      <c r="E7">
        <v>27</v>
      </c>
      <c r="F7">
        <v>17</v>
      </c>
      <c r="G7">
        <v>10</v>
      </c>
      <c r="H7">
        <v>51.9774011299435</v>
      </c>
      <c r="I7">
        <v>48.0225988700565</v>
      </c>
      <c r="J7">
        <v>62.96296296296296</v>
      </c>
      <c r="K7">
        <v>37.03703703703704</v>
      </c>
      <c r="L7">
        <v>30.50847457627119</v>
      </c>
      <c r="M7">
        <v>44.44444444444444</v>
      </c>
      <c r="N7">
        <v>55.74387947269303</v>
      </c>
      <c r="O7">
        <v>2.368606951759876</v>
      </c>
      <c r="P7">
        <v>0.7186663199842867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549</v>
      </c>
      <c r="E8">
        <v>54</v>
      </c>
      <c r="F8">
        <v>46</v>
      </c>
      <c r="G8">
        <v>8</v>
      </c>
      <c r="H8">
        <v>82.69581056466302</v>
      </c>
      <c r="I8">
        <v>17.30418943533698</v>
      </c>
      <c r="J8">
        <v>85.18518518518519</v>
      </c>
      <c r="K8">
        <v>14.81481481481482</v>
      </c>
      <c r="L8">
        <v>24.04371584699453</v>
      </c>
      <c r="M8">
        <v>37.15846994535519</v>
      </c>
      <c r="N8">
        <v>42.98724954462659</v>
      </c>
      <c r="O8">
        <v>3.082369825981883</v>
      </c>
      <c r="P8">
        <v>0.7727205198117396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590</v>
      </c>
      <c r="E9">
        <v>49</v>
      </c>
      <c r="F9">
        <v>40</v>
      </c>
      <c r="G9">
        <v>9</v>
      </c>
      <c r="H9">
        <v>88.47457627118644</v>
      </c>
      <c r="I9">
        <v>11.52542372881356</v>
      </c>
      <c r="J9">
        <v>81.63265306122449</v>
      </c>
      <c r="K9">
        <v>18.36734693877551</v>
      </c>
      <c r="L9">
        <v>24.23728813559322</v>
      </c>
      <c r="M9">
        <v>35.08474576271186</v>
      </c>
      <c r="N9">
        <v>44.57627118644068</v>
      </c>
      <c r="O9">
        <v>2.900225090222794</v>
      </c>
      <c r="P9">
        <v>0.7452104331823273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539</v>
      </c>
      <c r="E10">
        <v>60</v>
      </c>
      <c r="F10">
        <v>53</v>
      </c>
      <c r="G10">
        <v>7</v>
      </c>
      <c r="H10">
        <v>93.32096474953617</v>
      </c>
      <c r="I10">
        <v>6.679035250463822</v>
      </c>
      <c r="J10">
        <v>88.33333333333333</v>
      </c>
      <c r="K10">
        <v>11.66666666666667</v>
      </c>
      <c r="L10">
        <v>12.24489795918367</v>
      </c>
      <c r="M10">
        <v>22.82003710575139</v>
      </c>
      <c r="N10">
        <v>30.79777365491651</v>
      </c>
      <c r="O10">
        <v>3.400364456818941</v>
      </c>
      <c r="P10">
        <v>0.830502759390011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539</v>
      </c>
      <c r="E11">
        <v>51</v>
      </c>
      <c r="F11">
        <v>45</v>
      </c>
      <c r="G11">
        <v>6</v>
      </c>
      <c r="H11">
        <v>86.2708719851577</v>
      </c>
      <c r="I11">
        <v>13.7291280148423</v>
      </c>
      <c r="J11">
        <v>88.23529411764706</v>
      </c>
      <c r="K11">
        <v>11.76470588235294</v>
      </c>
      <c r="L11">
        <v>23.74768089053803</v>
      </c>
      <c r="M11">
        <v>42.30055658627087</v>
      </c>
      <c r="N11">
        <v>52.13358070500928</v>
      </c>
      <c r="O11">
        <v>2.728507138984616</v>
      </c>
      <c r="P11">
        <v>0.6939542578580877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473</v>
      </c>
      <c r="E12">
        <v>51</v>
      </c>
      <c r="F12">
        <v>35</v>
      </c>
      <c r="G12">
        <v>16</v>
      </c>
      <c r="H12">
        <v>67.65327695560254</v>
      </c>
      <c r="I12">
        <v>32.34672304439746</v>
      </c>
      <c r="J12">
        <v>68.62745098039216</v>
      </c>
      <c r="K12">
        <v>31.37254901960784</v>
      </c>
      <c r="L12">
        <v>16.91331923890063</v>
      </c>
      <c r="M12">
        <v>26.00422832980972</v>
      </c>
      <c r="N12">
        <v>34.24947145877378</v>
      </c>
      <c r="O12">
        <v>3.168155696026016</v>
      </c>
      <c r="P12">
        <v>0.8057721760745608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533</v>
      </c>
      <c r="E13">
        <v>50</v>
      </c>
      <c r="F13">
        <v>44</v>
      </c>
      <c r="G13">
        <v>6</v>
      </c>
      <c r="H13">
        <v>56.47279549718574</v>
      </c>
      <c r="I13">
        <v>43.52720450281426</v>
      </c>
      <c r="J13">
        <v>88</v>
      </c>
      <c r="K13">
        <v>12</v>
      </c>
      <c r="L13">
        <v>32.4577861163227</v>
      </c>
      <c r="M13">
        <v>47.65478424015009</v>
      </c>
      <c r="N13">
        <v>57.03564727954972</v>
      </c>
      <c r="O13">
        <v>2.66765821895131</v>
      </c>
      <c r="P13">
        <v>0.6819127124891107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I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li_total</t>
        </is>
      </c>
      <c r="E1" s="1" t="inlineStr">
        <is>
          <t>ni_Chiro</t>
        </is>
      </c>
      <c r="F1" s="1" t="inlineStr">
        <is>
          <t>ni_EPT</t>
        </is>
      </c>
      <c r="G1" s="1" t="inlineStr">
        <is>
          <t>ni_Trich</t>
        </is>
      </c>
      <c r="H1" s="1" t="inlineStr">
        <is>
          <t>ni_Americo</t>
        </is>
      </c>
      <c r="I1" s="1" t="inlineStr">
        <is>
          <t>ni_Gnorimo</t>
        </is>
      </c>
      <c r="J1" s="1" t="inlineStr">
        <is>
          <t>ni_brackish</t>
        </is>
      </c>
      <c r="K1" s="1" t="inlineStr">
        <is>
          <t>ni_Ramello</t>
        </is>
      </c>
      <c r="L1" s="1" t="inlineStr">
        <is>
          <t>nt_COET</t>
        </is>
      </c>
      <c r="M1" s="1" t="inlineStr">
        <is>
          <t>nt_ECT</t>
        </is>
      </c>
      <c r="N1" s="1" t="inlineStr">
        <is>
          <t>nt_Ephemerellid</t>
        </is>
      </c>
      <c r="O1" s="1" t="inlineStr">
        <is>
          <t>nt_ET</t>
        </is>
      </c>
      <c r="P1" s="1" t="inlineStr">
        <is>
          <t>nt_Hepta</t>
        </is>
      </c>
      <c r="Q1" s="1" t="inlineStr">
        <is>
          <t>nt_Isop</t>
        </is>
      </c>
      <c r="R1" s="1" t="inlineStr">
        <is>
          <t>nt_Nemour</t>
        </is>
      </c>
      <c r="S1" s="1" t="inlineStr">
        <is>
          <t>nt_OET</t>
        </is>
      </c>
      <c r="T1" s="1" t="inlineStr">
        <is>
          <t>nt_Perlid</t>
        </is>
      </c>
      <c r="U1" s="1" t="inlineStr">
        <is>
          <t>nt_POET</t>
        </is>
      </c>
      <c r="V1" s="1" t="inlineStr">
        <is>
          <t>nt_Ptero</t>
        </is>
      </c>
      <c r="W1" s="1" t="inlineStr">
        <is>
          <t>nt_Rhya</t>
        </is>
      </c>
      <c r="X1" s="1" t="inlineStr">
        <is>
          <t>nt_Tipulid</t>
        </is>
      </c>
      <c r="Y1" s="1" t="inlineStr">
        <is>
          <t>nt_Tubif</t>
        </is>
      </c>
      <c r="Z1" s="1" t="inlineStr">
        <is>
          <t>pi_Ampe</t>
        </is>
      </c>
      <c r="AA1" s="1" t="inlineStr">
        <is>
          <t>pi_AmpeHaust</t>
        </is>
      </c>
      <c r="AB1" s="1" t="inlineStr">
        <is>
          <t>pi_AmphIsop</t>
        </is>
      </c>
      <c r="AC1" s="1" t="inlineStr">
        <is>
          <t>pi_Baet</t>
        </is>
      </c>
      <c r="AD1" s="1" t="inlineStr">
        <is>
          <t>pi_Caen</t>
        </is>
      </c>
      <c r="AE1" s="1" t="inlineStr">
        <is>
          <t>pi_COET</t>
        </is>
      </c>
      <c r="AF1" s="1" t="inlineStr">
        <is>
          <t>pi_Corb</t>
        </is>
      </c>
      <c r="AG1" s="1" t="inlineStr">
        <is>
          <t>pi_CraCaeGam</t>
        </is>
      </c>
      <c r="AH1" s="1" t="inlineStr">
        <is>
          <t>pi_Cru</t>
        </is>
      </c>
      <c r="AI1" s="1" t="inlineStr">
        <is>
          <t>pi_DiptNonIns</t>
        </is>
      </c>
      <c r="AJ1" s="1" t="inlineStr">
        <is>
          <t>pi_ECT</t>
        </is>
      </c>
      <c r="AK1" s="1" t="inlineStr">
        <is>
          <t>pi_EphemNoCae</t>
        </is>
      </c>
      <c r="AL1" s="1" t="inlineStr">
        <is>
          <t>pi_EphemNoCaeBae</t>
        </is>
      </c>
      <c r="AM1" s="1" t="inlineStr">
        <is>
          <t>pi_EPTNoBaeHydro</t>
        </is>
      </c>
      <c r="AN1" s="1" t="inlineStr">
        <is>
          <t>pi_EPTNoCheu</t>
        </is>
      </c>
      <c r="AO1" s="1" t="inlineStr">
        <is>
          <t>pi_EPTNoHydro</t>
        </is>
      </c>
      <c r="AP1" s="1" t="inlineStr">
        <is>
          <t>pi_ET</t>
        </is>
      </c>
      <c r="AQ1" s="1" t="inlineStr">
        <is>
          <t>pi_Hydro</t>
        </is>
      </c>
      <c r="AR1" s="1" t="inlineStr">
        <is>
          <t>pi_Hydro2EPT</t>
        </is>
      </c>
      <c r="AS1" s="1" t="inlineStr">
        <is>
          <t>pi_Hydro2Trich</t>
        </is>
      </c>
      <c r="AT1" s="1" t="inlineStr">
        <is>
          <t>pi_IsopGastHiru</t>
        </is>
      </c>
      <c r="AU1" s="1" t="inlineStr">
        <is>
          <t>pi_Juga</t>
        </is>
      </c>
      <c r="AV1" s="1" t="inlineStr">
        <is>
          <t>pi_JugaFlumi</t>
        </is>
      </c>
      <c r="AW1" s="1" t="inlineStr">
        <is>
          <t>pi_Mol</t>
        </is>
      </c>
      <c r="AX1" s="1" t="inlineStr">
        <is>
          <t>pi_Nemata</t>
        </is>
      </c>
      <c r="AY1" s="1" t="inlineStr">
        <is>
          <t>pi_OET</t>
        </is>
      </c>
      <c r="AZ1" s="1" t="inlineStr">
        <is>
          <t>pi_POET</t>
        </is>
      </c>
      <c r="BA1" s="1" t="inlineStr">
        <is>
          <t>pi_Sphaer</t>
        </is>
      </c>
      <c r="BB1" s="1" t="inlineStr">
        <is>
          <t>pi_TrichNoHydro</t>
        </is>
      </c>
      <c r="BC1" s="1" t="inlineStr">
        <is>
          <t>pi_Tromb</t>
        </is>
      </c>
      <c r="BD1" s="1" t="inlineStr">
        <is>
          <t>pi_Tubif</t>
        </is>
      </c>
      <c r="BE1" s="1" t="inlineStr">
        <is>
          <t>pt_COET</t>
        </is>
      </c>
      <c r="BF1" s="1" t="inlineStr">
        <is>
          <t>pt_ECT</t>
        </is>
      </c>
      <c r="BG1" s="1" t="inlineStr">
        <is>
          <t>pt_ET</t>
        </is>
      </c>
      <c r="BH1" s="1" t="inlineStr">
        <is>
          <t>pt_OET</t>
        </is>
      </c>
      <c r="BI1" s="1" t="inlineStr">
        <is>
          <t>pt_POET</t>
        </is>
      </c>
      <c r="BJ1" s="1" t="inlineStr">
        <is>
          <t>pt_Tromb</t>
        </is>
      </c>
      <c r="BK1" s="1" t="inlineStr">
        <is>
          <t>pi_Ortho</t>
        </is>
      </c>
      <c r="BL1" s="1" t="inlineStr">
        <is>
          <t>pi_Tanyt</t>
        </is>
      </c>
      <c r="BM1" s="1" t="inlineStr">
        <is>
          <t>pi_Tanyp</t>
        </is>
      </c>
      <c r="BN1" s="1" t="inlineStr">
        <is>
          <t>pi_COC2Chi</t>
        </is>
      </c>
      <c r="BO1" s="1" t="inlineStr">
        <is>
          <t>pi_ChCr2Chi</t>
        </is>
      </c>
      <c r="BP1" s="1" t="inlineStr">
        <is>
          <t>pi_Orth2Chi</t>
        </is>
      </c>
      <c r="BQ1" s="1" t="inlineStr">
        <is>
          <t>pi_Tanyp2Chi</t>
        </is>
      </c>
      <c r="BR1" s="1" t="inlineStr">
        <is>
          <t>pi_ChiroAnne</t>
        </is>
      </c>
      <c r="BS1" s="1" t="inlineStr">
        <is>
          <t>nt_NonInsArachDeca_BCG_att456</t>
        </is>
      </c>
      <c r="BT1" s="1" t="inlineStr">
        <is>
          <t>pi_NonInsArachDeca_BCG_att456</t>
        </is>
      </c>
      <c r="BU1" s="1" t="inlineStr">
        <is>
          <t>pt_NonInsArachDeca_BCG_att456</t>
        </is>
      </c>
      <c r="BV1" s="1" t="inlineStr">
        <is>
          <t>nt_NonInsArachDecaJugaRiss_BCG_att456</t>
        </is>
      </c>
      <c r="BW1" s="1" t="inlineStr">
        <is>
          <t>pi_NonInsArachDecaJugaRiss_BCG_att456</t>
        </is>
      </c>
      <c r="BX1" s="1" t="inlineStr">
        <is>
          <t>pt_NonInsArachDecaJugaRiss_BCG_att456</t>
        </is>
      </c>
      <c r="BY1" s="1" t="inlineStr">
        <is>
          <t>nt_NonInsTrombJuga_BCG_att456</t>
        </is>
      </c>
      <c r="BZ1" s="1" t="inlineStr">
        <is>
          <t>pi_NonInsTrombJuga_BCG_att456</t>
        </is>
      </c>
      <c r="CA1" s="1" t="inlineStr">
        <is>
          <t>pt_NonInsTrombJuga_BCG_att456</t>
        </is>
      </c>
      <c r="CB1" s="1" t="inlineStr">
        <is>
          <t>pi_dom02_BCG_att456_NoJugaRiss</t>
        </is>
      </c>
      <c r="CC1" s="1" t="inlineStr">
        <is>
          <t>nt_NonInsJugaRiss_BCG_att456</t>
        </is>
      </c>
      <c r="CD1" s="1" t="inlineStr">
        <is>
          <t>pi_NonInsJugaRiss_BCG_att456</t>
        </is>
      </c>
      <c r="CE1" s="1" t="inlineStr">
        <is>
          <t>pt_NonInsJugaRiss_BCG_att456</t>
        </is>
      </c>
      <c r="CF1" s="1" t="inlineStr">
        <is>
          <t>pi_Colesens</t>
        </is>
      </c>
      <c r="CG1" s="1" t="inlineStr">
        <is>
          <t>nt_noteworthy</t>
        </is>
      </c>
      <c r="CH1" s="1" t="inlineStr">
        <is>
          <t>nt_ffg2_pred</t>
        </is>
      </c>
      <c r="CI1" s="1" t="inlineStr">
        <is>
          <t>nt_ffg2_intface</t>
        </is>
      </c>
      <c r="CJ1" s="1" t="inlineStr">
        <is>
          <t>nt_ffg2_subsurf</t>
        </is>
      </c>
      <c r="CK1" s="1" t="inlineStr">
        <is>
          <t>pi_ffg2_scavburr</t>
        </is>
      </c>
      <c r="CL1" s="1" t="inlineStr">
        <is>
          <t>nt_tv_intol4</t>
        </is>
      </c>
      <c r="CM1" s="1" t="inlineStr">
        <is>
          <t>pi_tv_intol4</t>
        </is>
      </c>
      <c r="CN1" s="1" t="inlineStr">
        <is>
          <t>pi_tv_toler6</t>
        </is>
      </c>
      <c r="CO1" s="1" t="inlineStr">
        <is>
          <t>pt_tv_intol4</t>
        </is>
      </c>
      <c r="CP1" s="1" t="inlineStr">
        <is>
          <t>nt_tv_intol4_EPT</t>
        </is>
      </c>
      <c r="CQ1" s="1" t="inlineStr">
        <is>
          <t>nt_tv_ntol</t>
        </is>
      </c>
      <c r="CR1" s="1" t="inlineStr">
        <is>
          <t>nt_tv_stol</t>
        </is>
      </c>
      <c r="CS1" s="1" t="inlineStr">
        <is>
          <t>pi_tv_ntol</t>
        </is>
      </c>
      <c r="CT1" s="1" t="inlineStr">
        <is>
          <t>pi_tv_stol</t>
        </is>
      </c>
      <c r="CU1" s="1" t="inlineStr">
        <is>
          <t>pt_tv_ntol</t>
        </is>
      </c>
      <c r="CV1" s="1" t="inlineStr">
        <is>
          <t>pt_tv_stol</t>
        </is>
      </c>
      <c r="CW1" s="1" t="inlineStr">
        <is>
          <t>pi_tv2_intol</t>
        </is>
      </c>
      <c r="CX1" s="1" t="inlineStr">
        <is>
          <t>pi_tv2_toler_ISA_SalHi_xFL</t>
        </is>
      </c>
      <c r="CY1" s="1" t="inlineStr">
        <is>
          <t>pi_tv2_intol_ISA_SalHi_xFL</t>
        </is>
      </c>
      <c r="CZ1" s="1" t="inlineStr">
        <is>
          <t>pt_tv2_intol_ISA_SalHi_xFL</t>
        </is>
      </c>
      <c r="DA1" s="1" t="inlineStr">
        <is>
          <t>nt_ffg_pred_scrap_shred</t>
        </is>
      </c>
      <c r="DB1" s="1" t="inlineStr">
        <is>
          <t>pi_ffg_col_filt</t>
        </is>
      </c>
      <c r="DC1" s="1" t="inlineStr">
        <is>
          <t>pi_habit_cling_PlecoNoCling</t>
        </is>
      </c>
      <c r="DD1" s="1" t="inlineStr">
        <is>
          <t>pi_dom04</t>
        </is>
      </c>
      <c r="DE1" s="1" t="inlineStr">
        <is>
          <t>pi_dom05</t>
        </is>
      </c>
      <c r="DF1" s="1" t="inlineStr">
        <is>
          <t>pi_dom06</t>
        </is>
      </c>
      <c r="DG1" s="1" t="inlineStr">
        <is>
          <t>pi_dom07</t>
        </is>
      </c>
      <c r="DH1" s="1" t="inlineStr">
        <is>
          <t>pi_dom08</t>
        </is>
      </c>
      <c r="DI1" s="1" t="inlineStr">
        <is>
          <t>pi_dom09</t>
        </is>
      </c>
      <c r="DJ1" s="1" t="inlineStr">
        <is>
          <t>pi_dom10</t>
        </is>
      </c>
      <c r="DK1" s="1" t="inlineStr">
        <is>
          <t>x_Becks3</t>
        </is>
      </c>
      <c r="DL1" s="1" t="inlineStr">
        <is>
          <t>x_HBI2</t>
        </is>
      </c>
      <c r="DM1" s="1" t="inlineStr">
        <is>
          <t>x_NCBI</t>
        </is>
      </c>
      <c r="DN1" s="1" t="inlineStr">
        <is>
          <t>x_Shan_2</t>
        </is>
      </c>
      <c r="DO1" s="1" t="inlineStr">
        <is>
          <t>x_Shan_10</t>
        </is>
      </c>
      <c r="DP1" s="1" t="inlineStr">
        <is>
          <t>x_D</t>
        </is>
      </c>
      <c r="DQ1" s="1" t="inlineStr">
        <is>
          <t>x_D_G</t>
        </is>
      </c>
      <c r="DR1" s="1" t="inlineStr">
        <is>
          <t>x_D_Mg</t>
        </is>
      </c>
      <c r="DS1" s="1" t="inlineStr">
        <is>
          <t>nt_habitat_brac</t>
        </is>
      </c>
      <c r="DT1" s="1" t="inlineStr">
        <is>
          <t>nt_habitat_depo</t>
        </is>
      </c>
      <c r="DU1" s="1" t="inlineStr">
        <is>
          <t>nt_habitat_gene</t>
        </is>
      </c>
      <c r="DV1" s="1" t="inlineStr">
        <is>
          <t>nt_habitat_head</t>
        </is>
      </c>
      <c r="DW1" s="1" t="inlineStr">
        <is>
          <t>nt_habitat_rheo</t>
        </is>
      </c>
      <c r="DX1" s="1" t="inlineStr">
        <is>
          <t>nt_habitat_rive</t>
        </is>
      </c>
      <c r="DY1" s="1" t="inlineStr">
        <is>
          <t>nt_habitat_spec</t>
        </is>
      </c>
      <c r="DZ1" s="1" t="inlineStr">
        <is>
          <t>nt_habitat_unkn</t>
        </is>
      </c>
      <c r="EA1" s="1" t="inlineStr">
        <is>
          <t>pi_habitat_brac</t>
        </is>
      </c>
      <c r="EB1" s="1" t="inlineStr">
        <is>
          <t>pi_habitat_depo</t>
        </is>
      </c>
      <c r="EC1" s="1" t="inlineStr">
        <is>
          <t>pi_habitat_gene</t>
        </is>
      </c>
      <c r="ED1" s="1" t="inlineStr">
        <is>
          <t>pi_habitat_head</t>
        </is>
      </c>
      <c r="EE1" s="1" t="inlineStr">
        <is>
          <t>pi_habitat_rheo</t>
        </is>
      </c>
      <c r="EF1" s="1" t="inlineStr">
        <is>
          <t>pi_habitat_rive</t>
        </is>
      </c>
      <c r="EG1" s="1" t="inlineStr">
        <is>
          <t>pi_habitat_spec</t>
        </is>
      </c>
      <c r="EH1" s="1" t="inlineStr">
        <is>
          <t>pi_habitat_unkn</t>
        </is>
      </c>
      <c r="EI1" s="1" t="inlineStr">
        <is>
          <t>pt_habitat_brac</t>
        </is>
      </c>
      <c r="EJ1" s="1" t="inlineStr">
        <is>
          <t>pt_habitat_depo</t>
        </is>
      </c>
      <c r="EK1" s="1" t="inlineStr">
        <is>
          <t>pt_habitat_gene</t>
        </is>
      </c>
      <c r="EL1" s="1" t="inlineStr">
        <is>
          <t>pt_habitat_head</t>
        </is>
      </c>
      <c r="EM1" s="1" t="inlineStr">
        <is>
          <t>pt_habitat_rheo</t>
        </is>
      </c>
      <c r="EN1" s="1" t="inlineStr">
        <is>
          <t>pt_habitat_rive</t>
        </is>
      </c>
      <c r="EO1" s="1" t="inlineStr">
        <is>
          <t>pt_habitat_spec</t>
        </is>
      </c>
      <c r="EP1" s="1" t="inlineStr">
        <is>
          <t>pt_habitat_unkn</t>
        </is>
      </c>
      <c r="EQ1" s="1" t="inlineStr">
        <is>
          <t>nt_BCG_att456</t>
        </is>
      </c>
      <c r="ER1" s="1" t="inlineStr">
        <is>
          <t>nt_Ephem_BCG_att1i2</t>
        </is>
      </c>
      <c r="ES1" s="1" t="inlineStr">
        <is>
          <t>nt_Trich_BCG_att1i2</t>
        </is>
      </c>
      <c r="ET1" s="1" t="inlineStr">
        <is>
          <t>nt_Pleco_BCG_att1i2</t>
        </is>
      </c>
      <c r="EU1" s="1" t="inlineStr">
        <is>
          <t>pi_BCG_att456</t>
        </is>
      </c>
      <c r="EV1" s="1" t="inlineStr">
        <is>
          <t>pi_EPT_BCG_att1i23</t>
        </is>
      </c>
      <c r="EW1" s="1" t="inlineStr">
        <is>
          <t>pt_BCG_att456</t>
        </is>
      </c>
      <c r="EX1" s="1" t="inlineStr">
        <is>
          <t>pt_EPT_BCG_att1i23</t>
        </is>
      </c>
      <c r="EY1" s="1" t="inlineStr">
        <is>
          <t>pi_BCG_att5extra</t>
        </is>
      </c>
      <c r="EZ1" s="1" t="inlineStr">
        <is>
          <t>x_UFC</t>
        </is>
      </c>
      <c r="FA1" s="1" t="inlineStr">
        <is>
          <t>nt_elev_low</t>
        </is>
      </c>
      <c r="FB1" s="1" t="inlineStr">
        <is>
          <t>nt_elev_high</t>
        </is>
      </c>
      <c r="FC1" s="1" t="inlineStr">
        <is>
          <t>nt_grad_low</t>
        </is>
      </c>
      <c r="FD1" s="1" t="inlineStr">
        <is>
          <t>nt_grad_mod</t>
        </is>
      </c>
      <c r="FE1" s="1" t="inlineStr">
        <is>
          <t>nt_grad_high</t>
        </is>
      </c>
      <c r="FF1" s="1" t="inlineStr">
        <is>
          <t>nt_wsarea_small</t>
        </is>
      </c>
      <c r="FG1" s="1" t="inlineStr">
        <is>
          <t>nt_wsarea_medium</t>
        </is>
      </c>
      <c r="FH1" s="1" t="inlineStr">
        <is>
          <t>nt_wsarea_large</t>
        </is>
      </c>
      <c r="FI1" s="1" t="inlineStr">
        <is>
          <t>nt_wsarea_xlarge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6.180016653652572</v>
      </c>
      <c r="E2">
        <v>58</v>
      </c>
      <c r="F2">
        <v>349</v>
      </c>
      <c r="G2">
        <v>103</v>
      </c>
      <c r="H2">
        <v>0</v>
      </c>
      <c r="I2">
        <v>0</v>
      </c>
      <c r="J2">
        <v>0</v>
      </c>
      <c r="K2">
        <v>0</v>
      </c>
      <c r="L2">
        <v>16</v>
      </c>
      <c r="M2">
        <v>16</v>
      </c>
      <c r="N2">
        <v>0</v>
      </c>
      <c r="O2">
        <v>13</v>
      </c>
      <c r="P2">
        <v>3</v>
      </c>
      <c r="Q2">
        <v>0</v>
      </c>
      <c r="R2">
        <v>1</v>
      </c>
      <c r="S2">
        <v>13</v>
      </c>
      <c r="T2">
        <v>2</v>
      </c>
      <c r="U2">
        <v>19</v>
      </c>
      <c r="V2">
        <v>0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6.625258799171843</v>
      </c>
      <c r="AD2">
        <v>0</v>
      </c>
      <c r="AE2">
        <v>59.00621118012423</v>
      </c>
      <c r="AF2">
        <v>0</v>
      </c>
      <c r="AG2">
        <v>0</v>
      </c>
      <c r="AH2">
        <v>0</v>
      </c>
      <c r="AI2">
        <v>21.32505175983437</v>
      </c>
      <c r="AJ2">
        <v>59.00621118012423</v>
      </c>
      <c r="AK2">
        <v>31.26293995859213</v>
      </c>
      <c r="AL2">
        <v>24.63768115942029</v>
      </c>
      <c r="AM2">
        <v>62.52587991718426</v>
      </c>
      <c r="AN2">
        <v>72.2567287784679</v>
      </c>
      <c r="AO2">
        <v>69.1511387163561</v>
      </c>
      <c r="AP2">
        <v>52.5879917184265</v>
      </c>
      <c r="AQ2">
        <v>3.105590062111801</v>
      </c>
      <c r="AR2">
        <v>4.297994269340975</v>
      </c>
      <c r="AS2">
        <v>14.56310679611651</v>
      </c>
      <c r="AT2">
        <v>6.004140786749482</v>
      </c>
      <c r="AU2">
        <v>6.004140786749482</v>
      </c>
      <c r="AV2">
        <v>6.004140786749482</v>
      </c>
      <c r="AW2">
        <v>6.004140786749482</v>
      </c>
      <c r="AX2">
        <v>0</v>
      </c>
      <c r="AY2">
        <v>52.5879917184265</v>
      </c>
      <c r="AZ2">
        <v>72.2567287784679</v>
      </c>
      <c r="BA2">
        <v>0</v>
      </c>
      <c r="BB2">
        <v>18.21946169772257</v>
      </c>
      <c r="BC2">
        <v>0</v>
      </c>
      <c r="BD2">
        <v>0</v>
      </c>
      <c r="BE2">
        <v>43.24324324324324</v>
      </c>
      <c r="BF2">
        <v>43.24324324324324</v>
      </c>
      <c r="BG2">
        <v>35.13513513513514</v>
      </c>
      <c r="BH2">
        <v>35.13513513513514</v>
      </c>
      <c r="BI2">
        <v>51.35135135135135</v>
      </c>
      <c r="BJ2">
        <v>0</v>
      </c>
      <c r="BK2">
        <v>2.691511387163561</v>
      </c>
      <c r="BL2">
        <v>8.488612836438923</v>
      </c>
      <c r="BM2">
        <v>0</v>
      </c>
      <c r="BN2">
        <v>0</v>
      </c>
      <c r="BO2">
        <v>0</v>
      </c>
      <c r="BP2">
        <v>22.41379310344828</v>
      </c>
      <c r="BQ2">
        <v>0</v>
      </c>
      <c r="BR2">
        <v>12.00828157349896</v>
      </c>
      <c r="BS2">
        <v>1</v>
      </c>
      <c r="BT2">
        <v>6.004140786749482</v>
      </c>
      <c r="BU2">
        <v>2.702702702702703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17.59834368530021</v>
      </c>
      <c r="CC2">
        <v>0</v>
      </c>
      <c r="CD2">
        <v>0</v>
      </c>
      <c r="CE2">
        <v>0</v>
      </c>
      <c r="CF2">
        <v>6.418219461697722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21</v>
      </c>
      <c r="DB2">
        <v>24.01656314699793</v>
      </c>
      <c r="DC2">
        <v>19.66873706004141</v>
      </c>
      <c r="DD2">
        <v>42.02898550724638</v>
      </c>
      <c r="DE2">
        <v>48.03312629399586</v>
      </c>
      <c r="DF2">
        <v>53.83022774327122</v>
      </c>
      <c r="DG2">
        <v>59.21325051759835</v>
      </c>
      <c r="DH2">
        <v>64.18219461697723</v>
      </c>
      <c r="DI2">
        <v>68.1159420289855</v>
      </c>
      <c r="DJ2">
        <v>72.04968944099379</v>
      </c>
      <c r="DK2">
        <v>0</v>
      </c>
      <c r="DL2">
        <v>0</v>
      </c>
      <c r="DM2">
        <v>0</v>
      </c>
      <c r="DN2">
        <v>4.332877239053386</v>
      </c>
      <c r="DO2">
        <v>1.304326016484803</v>
      </c>
      <c r="DP2">
        <v>0.9272190287583212</v>
      </c>
      <c r="DQ2">
        <v>5.987038882513676</v>
      </c>
      <c r="DR2">
        <v>5.825227020824117</v>
      </c>
      <c r="DS2">
        <v>0</v>
      </c>
      <c r="DT2">
        <v>3</v>
      </c>
      <c r="DU2">
        <v>8</v>
      </c>
      <c r="DV2">
        <v>0</v>
      </c>
      <c r="DW2">
        <v>23</v>
      </c>
      <c r="DX2">
        <v>0</v>
      </c>
      <c r="DY2">
        <v>3</v>
      </c>
      <c r="DZ2">
        <v>0</v>
      </c>
      <c r="EA2">
        <v>0</v>
      </c>
      <c r="EB2">
        <v>21.11801242236025</v>
      </c>
      <c r="EC2">
        <v>15.32091097308489</v>
      </c>
      <c r="ED2">
        <v>0</v>
      </c>
      <c r="EE2">
        <v>62.93995859213251</v>
      </c>
      <c r="EF2">
        <v>0</v>
      </c>
      <c r="EG2">
        <v>0.6211180124223602</v>
      </c>
      <c r="EH2">
        <v>0</v>
      </c>
      <c r="EI2">
        <v>0</v>
      </c>
      <c r="EJ2">
        <v>8.108108108108109</v>
      </c>
      <c r="EK2">
        <v>21.62162162162162</v>
      </c>
      <c r="EL2">
        <v>0</v>
      </c>
      <c r="EM2">
        <v>62.16216216216216</v>
      </c>
      <c r="EN2">
        <v>0</v>
      </c>
      <c r="EO2">
        <v>8.108108108108109</v>
      </c>
      <c r="EP2">
        <v>0</v>
      </c>
      <c r="EQ2">
        <v>20</v>
      </c>
      <c r="ER2">
        <v>0</v>
      </c>
      <c r="ES2">
        <v>0</v>
      </c>
      <c r="ET2">
        <v>0</v>
      </c>
      <c r="EU2">
        <v>57.55693581780538</v>
      </c>
      <c r="EV2">
        <v>0</v>
      </c>
      <c r="EW2">
        <v>54.05405405405406</v>
      </c>
      <c r="EX2">
        <v>0</v>
      </c>
      <c r="EY2">
        <v>0</v>
      </c>
      <c r="EZ2">
        <v>2.501960784313726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6.206575926724928</v>
      </c>
      <c r="E3">
        <v>218</v>
      </c>
      <c r="F3">
        <v>27</v>
      </c>
      <c r="G3">
        <v>8</v>
      </c>
      <c r="H3">
        <v>0</v>
      </c>
      <c r="I3">
        <v>0</v>
      </c>
      <c r="J3">
        <v>0</v>
      </c>
      <c r="K3">
        <v>0</v>
      </c>
      <c r="L3">
        <v>6</v>
      </c>
      <c r="M3">
        <v>5</v>
      </c>
      <c r="N3">
        <v>0</v>
      </c>
      <c r="O3">
        <v>3</v>
      </c>
      <c r="P3">
        <v>0</v>
      </c>
      <c r="Q3">
        <v>0</v>
      </c>
      <c r="R3">
        <v>0</v>
      </c>
      <c r="S3">
        <v>4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14.91935483870968</v>
      </c>
      <c r="AC3">
        <v>0</v>
      </c>
      <c r="AD3">
        <v>3.830645161290323</v>
      </c>
      <c r="AE3">
        <v>9.07258064516129</v>
      </c>
      <c r="AF3">
        <v>0</v>
      </c>
      <c r="AG3">
        <v>11.49193548387097</v>
      </c>
      <c r="AH3">
        <v>0</v>
      </c>
      <c r="AI3">
        <v>90.3225806451613</v>
      </c>
      <c r="AJ3">
        <v>8.870967741935484</v>
      </c>
      <c r="AK3">
        <v>0</v>
      </c>
      <c r="AL3">
        <v>0</v>
      </c>
      <c r="AM3">
        <v>4.838709677419355</v>
      </c>
      <c r="AN3">
        <v>5.443548387096774</v>
      </c>
      <c r="AO3">
        <v>4.838709677419355</v>
      </c>
      <c r="AP3">
        <v>5.443548387096774</v>
      </c>
      <c r="AQ3">
        <v>0.6048387096774194</v>
      </c>
      <c r="AR3">
        <v>11.11111111111111</v>
      </c>
      <c r="AS3">
        <v>37.5</v>
      </c>
      <c r="AT3">
        <v>0.8064516129032258</v>
      </c>
      <c r="AU3">
        <v>0</v>
      </c>
      <c r="AV3">
        <v>0</v>
      </c>
      <c r="AW3">
        <v>0.8064516129032258</v>
      </c>
      <c r="AX3">
        <v>0.2016129032258064</v>
      </c>
      <c r="AY3">
        <v>5.645161290322581</v>
      </c>
      <c r="AZ3">
        <v>5.645161290322581</v>
      </c>
      <c r="BA3">
        <v>0</v>
      </c>
      <c r="BB3">
        <v>1.008064516129032</v>
      </c>
      <c r="BC3">
        <v>0.2016129032258064</v>
      </c>
      <c r="BD3">
        <v>0</v>
      </c>
      <c r="BE3">
        <v>20.68965517241379</v>
      </c>
      <c r="BF3">
        <v>17.24137931034483</v>
      </c>
      <c r="BG3">
        <v>10.3448275862069</v>
      </c>
      <c r="BH3">
        <v>13.79310344827586</v>
      </c>
      <c r="BI3">
        <v>13.79310344827586</v>
      </c>
      <c r="BJ3">
        <v>3.448275862068965</v>
      </c>
      <c r="BK3">
        <v>24.19354838709678</v>
      </c>
      <c r="BL3">
        <v>13.30645161290323</v>
      </c>
      <c r="BM3">
        <v>0.4032258064516129</v>
      </c>
      <c r="BN3">
        <v>0.4587155963302753</v>
      </c>
      <c r="BO3">
        <v>0.4587155963302753</v>
      </c>
      <c r="BP3">
        <v>55.04587155963303</v>
      </c>
      <c r="BQ3">
        <v>0.9174311926605505</v>
      </c>
      <c r="BR3">
        <v>54.43548387096774</v>
      </c>
      <c r="BS3">
        <v>8</v>
      </c>
      <c r="BT3">
        <v>30.24193548387097</v>
      </c>
      <c r="BU3">
        <v>27.58620689655172</v>
      </c>
      <c r="BV3">
        <v>8</v>
      </c>
      <c r="BW3">
        <v>30.24193548387097</v>
      </c>
      <c r="BX3">
        <v>27.58620689655172</v>
      </c>
      <c r="BY3">
        <v>8</v>
      </c>
      <c r="BZ3">
        <v>30.24193548387097</v>
      </c>
      <c r="CA3">
        <v>27.58620689655172</v>
      </c>
      <c r="CB3">
        <v>36.69354838709678</v>
      </c>
      <c r="CC3">
        <v>9</v>
      </c>
      <c r="CD3">
        <v>30.44354838709678</v>
      </c>
      <c r="CE3">
        <v>31.03448275862069</v>
      </c>
      <c r="CF3">
        <v>3.42741935483871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7</v>
      </c>
      <c r="DB3">
        <v>74.19354838709677</v>
      </c>
      <c r="DC3">
        <v>0</v>
      </c>
      <c r="DD3">
        <v>58.66935483870968</v>
      </c>
      <c r="DE3">
        <v>64.31451612903226</v>
      </c>
      <c r="DF3">
        <v>68.95161290322581</v>
      </c>
      <c r="DG3">
        <v>72.78225806451613</v>
      </c>
      <c r="DH3">
        <v>76.20967741935483</v>
      </c>
      <c r="DI3">
        <v>79.23387096774194</v>
      </c>
      <c r="DJ3">
        <v>82.05645161290323</v>
      </c>
      <c r="DK3">
        <v>0</v>
      </c>
      <c r="DL3">
        <v>0</v>
      </c>
      <c r="DM3">
        <v>0</v>
      </c>
      <c r="DN3">
        <v>3.785680035465292</v>
      </c>
      <c r="DO3">
        <v>1.139603244661337</v>
      </c>
      <c r="DP3">
        <v>0.8915517689906347</v>
      </c>
      <c r="DQ3">
        <v>4.672463584168647</v>
      </c>
      <c r="DR3">
        <v>4.511344150231797</v>
      </c>
      <c r="DS3">
        <v>0</v>
      </c>
      <c r="DT3">
        <v>1</v>
      </c>
      <c r="DU3">
        <v>18</v>
      </c>
      <c r="DV3">
        <v>0</v>
      </c>
      <c r="DW3">
        <v>6</v>
      </c>
      <c r="DX3">
        <v>0</v>
      </c>
      <c r="DY3">
        <v>2</v>
      </c>
      <c r="DZ3">
        <v>1</v>
      </c>
      <c r="EA3">
        <v>0</v>
      </c>
      <c r="EB3">
        <v>1.612903225806452</v>
      </c>
      <c r="EC3">
        <v>75</v>
      </c>
      <c r="ED3">
        <v>0</v>
      </c>
      <c r="EE3">
        <v>20.56451612903226</v>
      </c>
      <c r="EF3">
        <v>0</v>
      </c>
      <c r="EG3">
        <v>0.4032258064516129</v>
      </c>
      <c r="EH3">
        <v>0.2016129032258064</v>
      </c>
      <c r="EI3">
        <v>0</v>
      </c>
      <c r="EJ3">
        <v>3.448275862068965</v>
      </c>
      <c r="EK3">
        <v>62.06896551724138</v>
      </c>
      <c r="EL3">
        <v>0</v>
      </c>
      <c r="EM3">
        <v>20.68965517241379</v>
      </c>
      <c r="EN3">
        <v>0</v>
      </c>
      <c r="EO3">
        <v>6.896551724137931</v>
      </c>
      <c r="EP3">
        <v>3.448275862068965</v>
      </c>
      <c r="EQ3">
        <v>28</v>
      </c>
      <c r="ER3">
        <v>0</v>
      </c>
      <c r="ES3">
        <v>0</v>
      </c>
      <c r="ET3">
        <v>0</v>
      </c>
      <c r="EU3">
        <v>97.78225806451613</v>
      </c>
      <c r="EV3">
        <v>0</v>
      </c>
      <c r="EW3">
        <v>96.55172413793103</v>
      </c>
      <c r="EX3">
        <v>0</v>
      </c>
      <c r="EY3">
        <v>23.18548387096774</v>
      </c>
      <c r="EZ3">
        <v>2.135371179039301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6.39024066706535</v>
      </c>
      <c r="E4">
        <v>148</v>
      </c>
      <c r="F4">
        <v>244</v>
      </c>
      <c r="G4">
        <v>129</v>
      </c>
      <c r="H4">
        <v>0</v>
      </c>
      <c r="I4">
        <v>0</v>
      </c>
      <c r="J4">
        <v>0</v>
      </c>
      <c r="K4">
        <v>0</v>
      </c>
      <c r="L4">
        <v>24</v>
      </c>
      <c r="M4">
        <v>23</v>
      </c>
      <c r="N4">
        <v>1</v>
      </c>
      <c r="O4">
        <v>17</v>
      </c>
      <c r="P4">
        <v>0</v>
      </c>
      <c r="Q4">
        <v>0</v>
      </c>
      <c r="R4">
        <v>1</v>
      </c>
      <c r="S4">
        <v>18</v>
      </c>
      <c r="T4">
        <v>2</v>
      </c>
      <c r="U4">
        <v>24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2.852348993288591</v>
      </c>
      <c r="AD4">
        <v>0</v>
      </c>
      <c r="AE4">
        <v>51.84563758389262</v>
      </c>
      <c r="AF4">
        <v>0</v>
      </c>
      <c r="AG4">
        <v>0</v>
      </c>
      <c r="AH4">
        <v>0</v>
      </c>
      <c r="AI4">
        <v>32.5503355704698</v>
      </c>
      <c r="AJ4">
        <v>51.67785234899329</v>
      </c>
      <c r="AK4">
        <v>3.691275167785235</v>
      </c>
      <c r="AL4">
        <v>0.8389261744966443</v>
      </c>
      <c r="AM4">
        <v>24.32885906040269</v>
      </c>
      <c r="AN4">
        <v>40.93959731543625</v>
      </c>
      <c r="AO4">
        <v>27.18120805369128</v>
      </c>
      <c r="AP4">
        <v>25.33557046979866</v>
      </c>
      <c r="AQ4">
        <v>13.75838926174497</v>
      </c>
      <c r="AR4">
        <v>33.60655737704918</v>
      </c>
      <c r="AS4">
        <v>63.56589147286822</v>
      </c>
      <c r="AT4">
        <v>2.013422818791947</v>
      </c>
      <c r="AU4">
        <v>1.845637583892617</v>
      </c>
      <c r="AV4">
        <v>2.013422818791947</v>
      </c>
      <c r="AW4">
        <v>2.013422818791947</v>
      </c>
      <c r="AX4">
        <v>0</v>
      </c>
      <c r="AY4">
        <v>25.50335570469799</v>
      </c>
      <c r="AZ4">
        <v>41.10738255033557</v>
      </c>
      <c r="BA4">
        <v>0</v>
      </c>
      <c r="BB4">
        <v>7.885906040268456</v>
      </c>
      <c r="BC4">
        <v>0</v>
      </c>
      <c r="BD4">
        <v>0</v>
      </c>
      <c r="BE4">
        <v>53.33333333333334</v>
      </c>
      <c r="BF4">
        <v>51.11111111111111</v>
      </c>
      <c r="BG4">
        <v>37.77777777777778</v>
      </c>
      <c r="BH4">
        <v>40</v>
      </c>
      <c r="BI4">
        <v>53.33333333333334</v>
      </c>
      <c r="BJ4">
        <v>0</v>
      </c>
      <c r="BK4">
        <v>1.006711409395973</v>
      </c>
      <c r="BL4">
        <v>11.24161073825503</v>
      </c>
      <c r="BM4">
        <v>0.8389261744966443</v>
      </c>
      <c r="BN4">
        <v>0</v>
      </c>
      <c r="BO4">
        <v>0</v>
      </c>
      <c r="BP4">
        <v>4.054054054054054</v>
      </c>
      <c r="BQ4">
        <v>3.378378378378379</v>
      </c>
      <c r="BR4">
        <v>24.83221476510067</v>
      </c>
      <c r="BS4">
        <v>2</v>
      </c>
      <c r="BT4">
        <v>2.013422818791947</v>
      </c>
      <c r="BU4">
        <v>4.444444444444445</v>
      </c>
      <c r="BV4">
        <v>1</v>
      </c>
      <c r="BW4">
        <v>0.1677852348993289</v>
      </c>
      <c r="BX4">
        <v>2.222222222222222</v>
      </c>
      <c r="BY4">
        <v>1</v>
      </c>
      <c r="BZ4">
        <v>0.1677852348993289</v>
      </c>
      <c r="CA4">
        <v>2.222222222222222</v>
      </c>
      <c r="CB4">
        <v>22.98657718120806</v>
      </c>
      <c r="CC4">
        <v>1</v>
      </c>
      <c r="CD4">
        <v>0.1677852348993289</v>
      </c>
      <c r="CE4">
        <v>2.222222222222222</v>
      </c>
      <c r="CF4">
        <v>26.34228187919463</v>
      </c>
      <c r="CG4">
        <v>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30</v>
      </c>
      <c r="DB4">
        <v>54.53020134228188</v>
      </c>
      <c r="DC4">
        <v>15.60402684563758</v>
      </c>
      <c r="DD4">
        <v>39.59731543624161</v>
      </c>
      <c r="DE4">
        <v>45.63758389261745</v>
      </c>
      <c r="DF4">
        <v>50.83892617449664</v>
      </c>
      <c r="DG4">
        <v>54.69798657718121</v>
      </c>
      <c r="DH4">
        <v>58.22147651006711</v>
      </c>
      <c r="DI4">
        <v>61.74496644295302</v>
      </c>
      <c r="DJ4">
        <v>64.59731543624162</v>
      </c>
      <c r="DK4">
        <v>0</v>
      </c>
      <c r="DL4">
        <v>0</v>
      </c>
      <c r="DM4">
        <v>0</v>
      </c>
      <c r="DN4">
        <v>4.611006804576248</v>
      </c>
      <c r="DO4">
        <v>1.388051358388176</v>
      </c>
      <c r="DP4">
        <v>0.9421760281068421</v>
      </c>
      <c r="DQ4">
        <v>7.041988298175594</v>
      </c>
      <c r="DR4">
        <v>6.885499669327248</v>
      </c>
      <c r="DS4">
        <v>0</v>
      </c>
      <c r="DT4">
        <v>6</v>
      </c>
      <c r="DU4">
        <v>7</v>
      </c>
      <c r="DV4">
        <v>0</v>
      </c>
      <c r="DW4">
        <v>32</v>
      </c>
      <c r="DX4">
        <v>0</v>
      </c>
      <c r="DY4">
        <v>0</v>
      </c>
      <c r="DZ4">
        <v>0</v>
      </c>
      <c r="EA4">
        <v>0</v>
      </c>
      <c r="EB4">
        <v>2.013422818791947</v>
      </c>
      <c r="EC4">
        <v>21.14093959731544</v>
      </c>
      <c r="ED4">
        <v>0</v>
      </c>
      <c r="EE4">
        <v>76.84563758389261</v>
      </c>
      <c r="EF4">
        <v>0</v>
      </c>
      <c r="EG4">
        <v>0</v>
      </c>
      <c r="EH4">
        <v>0</v>
      </c>
      <c r="EI4">
        <v>0</v>
      </c>
      <c r="EJ4">
        <v>13.33333333333333</v>
      </c>
      <c r="EK4">
        <v>15.55555555555556</v>
      </c>
      <c r="EL4">
        <v>0</v>
      </c>
      <c r="EM4">
        <v>71.11111111111111</v>
      </c>
      <c r="EN4">
        <v>0</v>
      </c>
      <c r="EO4">
        <v>0</v>
      </c>
      <c r="EP4">
        <v>0</v>
      </c>
      <c r="EQ4">
        <v>21</v>
      </c>
      <c r="ER4">
        <v>0</v>
      </c>
      <c r="ES4">
        <v>2</v>
      </c>
      <c r="ET4">
        <v>1</v>
      </c>
      <c r="EU4">
        <v>65.1006711409396</v>
      </c>
      <c r="EV4">
        <v>19.12751677852349</v>
      </c>
      <c r="EW4">
        <v>46.66666666666666</v>
      </c>
      <c r="EX4">
        <v>40</v>
      </c>
      <c r="EY4">
        <v>0</v>
      </c>
      <c r="EZ4">
        <v>1.956403269754768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6.274762021241939</v>
      </c>
      <c r="E5">
        <v>85</v>
      </c>
      <c r="F5">
        <v>266</v>
      </c>
      <c r="G5">
        <v>73</v>
      </c>
      <c r="H5">
        <v>0</v>
      </c>
      <c r="I5">
        <v>0</v>
      </c>
      <c r="J5">
        <v>0</v>
      </c>
      <c r="K5">
        <v>1</v>
      </c>
      <c r="L5">
        <v>20</v>
      </c>
      <c r="M5">
        <v>20</v>
      </c>
      <c r="N5">
        <v>3</v>
      </c>
      <c r="O5">
        <v>17</v>
      </c>
      <c r="P5">
        <v>4</v>
      </c>
      <c r="Q5">
        <v>0</v>
      </c>
      <c r="R5">
        <v>3</v>
      </c>
      <c r="S5">
        <v>17</v>
      </c>
      <c r="T5">
        <v>2</v>
      </c>
      <c r="U5">
        <v>25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0.1883239171374765</v>
      </c>
      <c r="AC5">
        <v>11.67608286252354</v>
      </c>
      <c r="AD5">
        <v>0</v>
      </c>
      <c r="AE5">
        <v>44.8210922787194</v>
      </c>
      <c r="AF5">
        <v>0</v>
      </c>
      <c r="AG5">
        <v>0</v>
      </c>
      <c r="AH5">
        <v>0</v>
      </c>
      <c r="AI5">
        <v>34.65160075329567</v>
      </c>
      <c r="AJ5">
        <v>44.8210922787194</v>
      </c>
      <c r="AK5">
        <v>15.81920903954802</v>
      </c>
      <c r="AL5">
        <v>4.143126177024482</v>
      </c>
      <c r="AM5">
        <v>35.40489642184557</v>
      </c>
      <c r="AN5">
        <v>50.09416195856874</v>
      </c>
      <c r="AO5">
        <v>47.08097928436911</v>
      </c>
      <c r="AP5">
        <v>29.5668549905838</v>
      </c>
      <c r="AQ5">
        <v>3.013182674199623</v>
      </c>
      <c r="AR5">
        <v>6.015037593984962</v>
      </c>
      <c r="AS5">
        <v>21.91780821917808</v>
      </c>
      <c r="AT5">
        <v>1.318267419962335</v>
      </c>
      <c r="AU5">
        <v>1.318267419962335</v>
      </c>
      <c r="AV5">
        <v>1.318267419962335</v>
      </c>
      <c r="AW5">
        <v>1.506591337099812</v>
      </c>
      <c r="AX5">
        <v>0</v>
      </c>
      <c r="AY5">
        <v>29.5668549905838</v>
      </c>
      <c r="AZ5">
        <v>50.09416195856874</v>
      </c>
      <c r="BA5">
        <v>0.1883239171374765</v>
      </c>
      <c r="BB5">
        <v>10.73446327683616</v>
      </c>
      <c r="BC5">
        <v>7.156308851224106</v>
      </c>
      <c r="BD5">
        <v>0</v>
      </c>
      <c r="BE5">
        <v>41.66666666666666</v>
      </c>
      <c r="BF5">
        <v>41.66666666666666</v>
      </c>
      <c r="BG5">
        <v>35.41666666666666</v>
      </c>
      <c r="BH5">
        <v>35.41666666666666</v>
      </c>
      <c r="BI5">
        <v>52.08333333333334</v>
      </c>
      <c r="BJ5">
        <v>2.083333333333334</v>
      </c>
      <c r="BK5">
        <v>8.851224105461393</v>
      </c>
      <c r="BL5">
        <v>6.026365348399247</v>
      </c>
      <c r="BM5">
        <v>0.3766478342749529</v>
      </c>
      <c r="BN5">
        <v>0</v>
      </c>
      <c r="BO5">
        <v>0</v>
      </c>
      <c r="BP5">
        <v>55.29411764705883</v>
      </c>
      <c r="BQ5">
        <v>2.352941176470588</v>
      </c>
      <c r="BR5">
        <v>19.02071563088512</v>
      </c>
      <c r="BS5">
        <v>5</v>
      </c>
      <c r="BT5">
        <v>5.084745762711864</v>
      </c>
      <c r="BU5">
        <v>10.41666666666667</v>
      </c>
      <c r="BV5">
        <v>4</v>
      </c>
      <c r="BW5">
        <v>3.766478342749529</v>
      </c>
      <c r="BX5">
        <v>8.333333333333334</v>
      </c>
      <c r="BY5">
        <v>4</v>
      </c>
      <c r="BZ5">
        <v>3.766478342749529</v>
      </c>
      <c r="CA5">
        <v>8.333333333333334</v>
      </c>
      <c r="CB5">
        <v>23.16384180790961</v>
      </c>
      <c r="CC5">
        <v>5</v>
      </c>
      <c r="CD5">
        <v>10.92278719397364</v>
      </c>
      <c r="CE5">
        <v>10.41666666666667</v>
      </c>
      <c r="CF5">
        <v>15.25423728813559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26</v>
      </c>
      <c r="DB5">
        <v>34.46327683615819</v>
      </c>
      <c r="DC5">
        <v>20.52730696798493</v>
      </c>
      <c r="DD5">
        <v>39.73634651600754</v>
      </c>
      <c r="DE5">
        <v>45.76271186440678</v>
      </c>
      <c r="DF5">
        <v>51.60075329566855</v>
      </c>
      <c r="DG5">
        <v>56.30885122410546</v>
      </c>
      <c r="DH5">
        <v>60.26365348399246</v>
      </c>
      <c r="DI5">
        <v>63.27683615819209</v>
      </c>
      <c r="DJ5">
        <v>66.29001883239171</v>
      </c>
      <c r="DK5">
        <v>0</v>
      </c>
      <c r="DL5">
        <v>0</v>
      </c>
      <c r="DM5">
        <v>0</v>
      </c>
      <c r="DN5">
        <v>4.687940817672821</v>
      </c>
      <c r="DO5">
        <v>1.41121080401705</v>
      </c>
      <c r="DP5">
        <v>0.9419813378445955</v>
      </c>
      <c r="DQ5">
        <v>7.649692504274377</v>
      </c>
      <c r="DR5">
        <v>7.490323910435328</v>
      </c>
      <c r="DS5">
        <v>1</v>
      </c>
      <c r="DT5">
        <v>5</v>
      </c>
      <c r="DU5">
        <v>10</v>
      </c>
      <c r="DV5">
        <v>0</v>
      </c>
      <c r="DW5">
        <v>29</v>
      </c>
      <c r="DX5">
        <v>0</v>
      </c>
      <c r="DY5">
        <v>2</v>
      </c>
      <c r="DZ5">
        <v>1</v>
      </c>
      <c r="EA5">
        <v>0.1883239171374765</v>
      </c>
      <c r="EB5">
        <v>3.578154425612053</v>
      </c>
      <c r="EC5">
        <v>29.37853107344633</v>
      </c>
      <c r="ED5">
        <v>0</v>
      </c>
      <c r="EE5">
        <v>58.19209039548023</v>
      </c>
      <c r="EF5">
        <v>0</v>
      </c>
      <c r="EG5">
        <v>0.7532956685499058</v>
      </c>
      <c r="EH5">
        <v>7.909604519774011</v>
      </c>
      <c r="EI5">
        <v>2.083333333333334</v>
      </c>
      <c r="EJ5">
        <v>10.41666666666667</v>
      </c>
      <c r="EK5">
        <v>20.83333333333333</v>
      </c>
      <c r="EL5">
        <v>0</v>
      </c>
      <c r="EM5">
        <v>60.41666666666666</v>
      </c>
      <c r="EN5">
        <v>0</v>
      </c>
      <c r="EO5">
        <v>4.166666666666667</v>
      </c>
      <c r="EP5">
        <v>2.083333333333334</v>
      </c>
      <c r="EQ5">
        <v>32</v>
      </c>
      <c r="ER5">
        <v>0</v>
      </c>
      <c r="ES5">
        <v>1</v>
      </c>
      <c r="ET5">
        <v>0</v>
      </c>
      <c r="EU5">
        <v>77.21280602636534</v>
      </c>
      <c r="EV5">
        <v>2.071563088512241</v>
      </c>
      <c r="EW5">
        <v>66.66666666666667</v>
      </c>
      <c r="EX5">
        <v>2.083333333333334</v>
      </c>
      <c r="EY5">
        <v>0</v>
      </c>
      <c r="EZ5">
        <v>2.712209302325582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6.293419278846481</v>
      </c>
      <c r="E6">
        <v>30</v>
      </c>
      <c r="F6">
        <v>335</v>
      </c>
      <c r="G6">
        <v>250</v>
      </c>
      <c r="H6">
        <v>0</v>
      </c>
      <c r="I6">
        <v>0</v>
      </c>
      <c r="J6">
        <v>0</v>
      </c>
      <c r="K6">
        <v>0</v>
      </c>
      <c r="L6">
        <v>24</v>
      </c>
      <c r="M6">
        <v>24</v>
      </c>
      <c r="N6">
        <v>3</v>
      </c>
      <c r="O6">
        <v>18</v>
      </c>
      <c r="P6">
        <v>1</v>
      </c>
      <c r="Q6">
        <v>0</v>
      </c>
      <c r="R6">
        <v>1</v>
      </c>
      <c r="S6">
        <v>18</v>
      </c>
      <c r="T6">
        <v>2</v>
      </c>
      <c r="U6">
        <v>26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2.957486136783734</v>
      </c>
      <c r="AD6">
        <v>0</v>
      </c>
      <c r="AE6">
        <v>68.39186691312385</v>
      </c>
      <c r="AF6">
        <v>0</v>
      </c>
      <c r="AG6">
        <v>0</v>
      </c>
      <c r="AH6">
        <v>0</v>
      </c>
      <c r="AI6">
        <v>21.0720887245841</v>
      </c>
      <c r="AJ6">
        <v>68.39186691312385</v>
      </c>
      <c r="AK6">
        <v>5.175600739371534</v>
      </c>
      <c r="AL6">
        <v>2.218114602587801</v>
      </c>
      <c r="AM6">
        <v>25.87800369685767</v>
      </c>
      <c r="AN6">
        <v>61.92236598890943</v>
      </c>
      <c r="AO6">
        <v>28.8354898336414</v>
      </c>
      <c r="AP6">
        <v>51.38632162661737</v>
      </c>
      <c r="AQ6">
        <v>33.08687615526802</v>
      </c>
      <c r="AR6">
        <v>53.43283582089552</v>
      </c>
      <c r="AS6">
        <v>71.59999999999999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51.38632162661737</v>
      </c>
      <c r="AZ6">
        <v>61.92236598890943</v>
      </c>
      <c r="BA6">
        <v>0</v>
      </c>
      <c r="BB6">
        <v>13.12384473197782</v>
      </c>
      <c r="BC6">
        <v>8.317929759704251</v>
      </c>
      <c r="BD6">
        <v>0</v>
      </c>
      <c r="BE6">
        <v>46.15384615384615</v>
      </c>
      <c r="BF6">
        <v>46.15384615384615</v>
      </c>
      <c r="BG6">
        <v>34.61538461538461</v>
      </c>
      <c r="BH6">
        <v>34.61538461538461</v>
      </c>
      <c r="BI6">
        <v>50</v>
      </c>
      <c r="BJ6">
        <v>1.923076923076923</v>
      </c>
      <c r="BK6">
        <v>2.772643253234751</v>
      </c>
      <c r="BL6">
        <v>0.7393715341959335</v>
      </c>
      <c r="BM6">
        <v>0.3696857670979667</v>
      </c>
      <c r="BN6">
        <v>10</v>
      </c>
      <c r="BO6">
        <v>3.333333333333334</v>
      </c>
      <c r="BP6">
        <v>50</v>
      </c>
      <c r="BQ6">
        <v>6.666666666666667</v>
      </c>
      <c r="BR6">
        <v>5.545286506469501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41.40480591497227</v>
      </c>
      <c r="CC6">
        <v>1</v>
      </c>
      <c r="CD6">
        <v>8.317929759704251</v>
      </c>
      <c r="CE6">
        <v>1.923076923076923</v>
      </c>
      <c r="CF6">
        <v>17.00554528650647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27</v>
      </c>
      <c r="DB6">
        <v>59.51940850277264</v>
      </c>
      <c r="DC6">
        <v>10.53604436229205</v>
      </c>
      <c r="DD6">
        <v>54.34380776340111</v>
      </c>
      <c r="DE6">
        <v>58.41035120147874</v>
      </c>
      <c r="DF6">
        <v>62.10720887245841</v>
      </c>
      <c r="DG6">
        <v>65.80406654343808</v>
      </c>
      <c r="DH6">
        <v>68.76155268022181</v>
      </c>
      <c r="DI6">
        <v>71.34935304990758</v>
      </c>
      <c r="DJ6">
        <v>73.75231053604436</v>
      </c>
      <c r="DK6">
        <v>0</v>
      </c>
      <c r="DL6">
        <v>0</v>
      </c>
      <c r="DM6">
        <v>0</v>
      </c>
      <c r="DN6">
        <v>4.127140098960778</v>
      </c>
      <c r="DO6">
        <v>1.242392966094806</v>
      </c>
      <c r="DP6">
        <v>0.8651945291973172</v>
      </c>
      <c r="DQ6">
        <v>8.262599025426932</v>
      </c>
      <c r="DR6">
        <v>8.103702890322568</v>
      </c>
      <c r="DS6">
        <v>0</v>
      </c>
      <c r="DT6">
        <v>4</v>
      </c>
      <c r="DU6">
        <v>13</v>
      </c>
      <c r="DV6">
        <v>0</v>
      </c>
      <c r="DW6">
        <v>32</v>
      </c>
      <c r="DX6">
        <v>0</v>
      </c>
      <c r="DY6">
        <v>2</v>
      </c>
      <c r="DZ6">
        <v>1</v>
      </c>
      <c r="EA6">
        <v>0</v>
      </c>
      <c r="EB6">
        <v>1.1090573012939</v>
      </c>
      <c r="EC6">
        <v>11.82994454713494</v>
      </c>
      <c r="ED6">
        <v>0</v>
      </c>
      <c r="EE6">
        <v>78.00369685767097</v>
      </c>
      <c r="EF6">
        <v>0</v>
      </c>
      <c r="EG6">
        <v>0.7393715341959335</v>
      </c>
      <c r="EH6">
        <v>8.317929759704251</v>
      </c>
      <c r="EI6">
        <v>0</v>
      </c>
      <c r="EJ6">
        <v>7.692307692307693</v>
      </c>
      <c r="EK6">
        <v>25</v>
      </c>
      <c r="EL6">
        <v>0</v>
      </c>
      <c r="EM6">
        <v>61.53846153846154</v>
      </c>
      <c r="EN6">
        <v>0</v>
      </c>
      <c r="EO6">
        <v>3.846153846153846</v>
      </c>
      <c r="EP6">
        <v>1.923076923076923</v>
      </c>
      <c r="EQ6">
        <v>29</v>
      </c>
      <c r="ER6">
        <v>0</v>
      </c>
      <c r="ES6">
        <v>1</v>
      </c>
      <c r="ET6">
        <v>0</v>
      </c>
      <c r="EU6">
        <v>73.93715341959334</v>
      </c>
      <c r="EV6">
        <v>14.23290203327172</v>
      </c>
      <c r="EW6">
        <v>55.76923076923077</v>
      </c>
      <c r="EX6">
        <v>34.61538461538461</v>
      </c>
      <c r="EY6">
        <v>0.5545286506469501</v>
      </c>
      <c r="EZ6">
        <v>2.244186046511628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6.274762021241939</v>
      </c>
      <c r="E7">
        <v>14</v>
      </c>
      <c r="F7">
        <v>174</v>
      </c>
      <c r="G7">
        <v>3</v>
      </c>
      <c r="H7">
        <v>0</v>
      </c>
      <c r="I7">
        <v>0</v>
      </c>
      <c r="J7">
        <v>0</v>
      </c>
      <c r="K7">
        <v>0</v>
      </c>
      <c r="L7">
        <v>5</v>
      </c>
      <c r="M7">
        <v>5</v>
      </c>
      <c r="N7">
        <v>0</v>
      </c>
      <c r="O7">
        <v>2</v>
      </c>
      <c r="P7">
        <v>0</v>
      </c>
      <c r="Q7">
        <v>1</v>
      </c>
      <c r="R7">
        <v>1</v>
      </c>
      <c r="S7">
        <v>2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11.67608286252354</v>
      </c>
      <c r="AC7">
        <v>30.50847457627119</v>
      </c>
      <c r="AD7">
        <v>0</v>
      </c>
      <c r="AE7">
        <v>36.53483992467044</v>
      </c>
      <c r="AF7">
        <v>0</v>
      </c>
      <c r="AG7">
        <v>11.67608286252354</v>
      </c>
      <c r="AH7">
        <v>0</v>
      </c>
      <c r="AI7">
        <v>61.77024482109228</v>
      </c>
      <c r="AJ7">
        <v>36.53483992467044</v>
      </c>
      <c r="AK7">
        <v>30.50847457627119</v>
      </c>
      <c r="AL7">
        <v>0</v>
      </c>
      <c r="AM7">
        <v>2.259887005649718</v>
      </c>
      <c r="AN7">
        <v>32.76836158192091</v>
      </c>
      <c r="AO7">
        <v>32.76836158192091</v>
      </c>
      <c r="AP7">
        <v>31.07344632768362</v>
      </c>
      <c r="AQ7">
        <v>0</v>
      </c>
      <c r="AR7">
        <v>0</v>
      </c>
      <c r="AS7">
        <v>0</v>
      </c>
      <c r="AT7">
        <v>0.3766478342749529</v>
      </c>
      <c r="AU7">
        <v>0</v>
      </c>
      <c r="AV7">
        <v>0</v>
      </c>
      <c r="AW7">
        <v>0.9416195856873822</v>
      </c>
      <c r="AX7">
        <v>9.416195856873824</v>
      </c>
      <c r="AY7">
        <v>31.07344632768362</v>
      </c>
      <c r="AZ7">
        <v>32.76836158192091</v>
      </c>
      <c r="BA7">
        <v>0.9416195856873822</v>
      </c>
      <c r="BB7">
        <v>0.5649717514124294</v>
      </c>
      <c r="BC7">
        <v>3.766478342749529</v>
      </c>
      <c r="BD7">
        <v>0</v>
      </c>
      <c r="BE7">
        <v>18.51851851851852</v>
      </c>
      <c r="BF7">
        <v>18.51851851851852</v>
      </c>
      <c r="BG7">
        <v>7.407407407407407</v>
      </c>
      <c r="BH7">
        <v>7.407407407407407</v>
      </c>
      <c r="BI7">
        <v>11.11111111111111</v>
      </c>
      <c r="BJ7">
        <v>3.703703703703704</v>
      </c>
      <c r="BK7">
        <v>0.5649717514124294</v>
      </c>
      <c r="BL7">
        <v>1.694915254237288</v>
      </c>
      <c r="BM7">
        <v>0</v>
      </c>
      <c r="BN7">
        <v>0</v>
      </c>
      <c r="BO7">
        <v>0</v>
      </c>
      <c r="BP7">
        <v>21.42857142857143</v>
      </c>
      <c r="BQ7">
        <v>0</v>
      </c>
      <c r="BR7">
        <v>19.2090395480226</v>
      </c>
      <c r="BS7">
        <v>8</v>
      </c>
      <c r="BT7">
        <v>43.87947269303201</v>
      </c>
      <c r="BU7">
        <v>29.62962962962963</v>
      </c>
      <c r="BV7">
        <v>8</v>
      </c>
      <c r="BW7">
        <v>43.87947269303201</v>
      </c>
      <c r="BX7">
        <v>29.62962962962963</v>
      </c>
      <c r="BY7">
        <v>9</v>
      </c>
      <c r="BZ7">
        <v>44.25612052730697</v>
      </c>
      <c r="CA7">
        <v>33.33333333333334</v>
      </c>
      <c r="CB7">
        <v>44.44444444444444</v>
      </c>
      <c r="CC7">
        <v>10</v>
      </c>
      <c r="CD7">
        <v>48.0225988700565</v>
      </c>
      <c r="CE7">
        <v>37.03703703703704</v>
      </c>
      <c r="CF7">
        <v>5.461393596986818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7</v>
      </c>
      <c r="DB7">
        <v>76.27118644067797</v>
      </c>
      <c r="DC7">
        <v>1.694915254237288</v>
      </c>
      <c r="DD7">
        <v>65.16007532956685</v>
      </c>
      <c r="DE7">
        <v>73.6346516007533</v>
      </c>
      <c r="DF7">
        <v>78.90772128060263</v>
      </c>
      <c r="DG7">
        <v>82.67419962335217</v>
      </c>
      <c r="DH7">
        <v>86.06403013182674</v>
      </c>
      <c r="DI7">
        <v>87.75894538606403</v>
      </c>
      <c r="DJ7">
        <v>89.45386064030132</v>
      </c>
      <c r="DK7">
        <v>0</v>
      </c>
      <c r="DL7">
        <v>0</v>
      </c>
      <c r="DM7">
        <v>0</v>
      </c>
      <c r="DN7">
        <v>3.417177503119097</v>
      </c>
      <c r="DO7">
        <v>1.028672928946996</v>
      </c>
      <c r="DP7">
        <v>0.8518624916211817</v>
      </c>
      <c r="DQ7">
        <v>4.302952033654337</v>
      </c>
      <c r="DR7">
        <v>4.143583439815288</v>
      </c>
      <c r="DS7">
        <v>0</v>
      </c>
      <c r="DT7">
        <v>3</v>
      </c>
      <c r="DU7">
        <v>12</v>
      </c>
      <c r="DV7">
        <v>0</v>
      </c>
      <c r="DW7">
        <v>8</v>
      </c>
      <c r="DX7">
        <v>0</v>
      </c>
      <c r="DY7">
        <v>2</v>
      </c>
      <c r="DZ7">
        <v>2</v>
      </c>
      <c r="EA7">
        <v>0</v>
      </c>
      <c r="EB7">
        <v>1.883239171374765</v>
      </c>
      <c r="EC7">
        <v>35.02824858757062</v>
      </c>
      <c r="ED7">
        <v>0</v>
      </c>
      <c r="EE7">
        <v>49.34086629001883</v>
      </c>
      <c r="EF7">
        <v>0</v>
      </c>
      <c r="EG7">
        <v>9.604519774011299</v>
      </c>
      <c r="EH7">
        <v>4.143126177024482</v>
      </c>
      <c r="EI7">
        <v>0</v>
      </c>
      <c r="EJ7">
        <v>11.11111111111111</v>
      </c>
      <c r="EK7">
        <v>44.44444444444444</v>
      </c>
      <c r="EL7">
        <v>0</v>
      </c>
      <c r="EM7">
        <v>29.62962962962963</v>
      </c>
      <c r="EN7">
        <v>0</v>
      </c>
      <c r="EO7">
        <v>7.407407407407407</v>
      </c>
      <c r="EP7">
        <v>7.407407407407407</v>
      </c>
      <c r="EQ7">
        <v>25</v>
      </c>
      <c r="ER7">
        <v>0</v>
      </c>
      <c r="ES7">
        <v>0</v>
      </c>
      <c r="ET7">
        <v>0</v>
      </c>
      <c r="EU7">
        <v>98.87005649717514</v>
      </c>
      <c r="EV7">
        <v>0.5649717514124294</v>
      </c>
      <c r="EW7">
        <v>92.5925925925926</v>
      </c>
      <c r="EX7">
        <v>3.703703703703704</v>
      </c>
      <c r="EY7">
        <v>11.67608286252354</v>
      </c>
      <c r="EZ7">
        <v>3.105590062111801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6.308098441509531</v>
      </c>
      <c r="E8">
        <v>51</v>
      </c>
      <c r="F8">
        <v>334</v>
      </c>
      <c r="G8">
        <v>219</v>
      </c>
      <c r="H8">
        <v>0</v>
      </c>
      <c r="I8">
        <v>0</v>
      </c>
      <c r="J8">
        <v>0</v>
      </c>
      <c r="K8">
        <v>0</v>
      </c>
      <c r="L8">
        <v>24</v>
      </c>
      <c r="M8">
        <v>24</v>
      </c>
      <c r="N8">
        <v>3</v>
      </c>
      <c r="O8">
        <v>18</v>
      </c>
      <c r="P8">
        <v>2</v>
      </c>
      <c r="Q8">
        <v>0</v>
      </c>
      <c r="R8">
        <v>2</v>
      </c>
      <c r="S8">
        <v>18</v>
      </c>
      <c r="T8">
        <v>2</v>
      </c>
      <c r="U8">
        <v>27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0.1821493624772313</v>
      </c>
      <c r="AC8">
        <v>3.460837887067395</v>
      </c>
      <c r="AD8">
        <v>0</v>
      </c>
      <c r="AE8">
        <v>58.10564663023679</v>
      </c>
      <c r="AF8">
        <v>0</v>
      </c>
      <c r="AG8">
        <v>0.1821493624772313</v>
      </c>
      <c r="AH8">
        <v>0</v>
      </c>
      <c r="AI8">
        <v>30.96539162112932</v>
      </c>
      <c r="AJ8">
        <v>58.10564663023679</v>
      </c>
      <c r="AK8">
        <v>10.01821493624772</v>
      </c>
      <c r="AL8">
        <v>6.557377049180328</v>
      </c>
      <c r="AM8">
        <v>47.54098360655738</v>
      </c>
      <c r="AN8">
        <v>60.83788706739527</v>
      </c>
      <c r="AO8">
        <v>51.00182149362477</v>
      </c>
      <c r="AP8">
        <v>49.90892531876138</v>
      </c>
      <c r="AQ8">
        <v>9.836065573770492</v>
      </c>
      <c r="AR8">
        <v>16.16766467065868</v>
      </c>
      <c r="AS8">
        <v>24.65753424657534</v>
      </c>
      <c r="AT8">
        <v>13.11475409836066</v>
      </c>
      <c r="AU8">
        <v>13.11475409836066</v>
      </c>
      <c r="AV8">
        <v>13.11475409836066</v>
      </c>
      <c r="AW8">
        <v>13.29690346083789</v>
      </c>
      <c r="AX8">
        <v>0.3642987249544626</v>
      </c>
      <c r="AY8">
        <v>49.90892531876138</v>
      </c>
      <c r="AZ8">
        <v>60.83788706739527</v>
      </c>
      <c r="BA8">
        <v>0.1821493624772313</v>
      </c>
      <c r="BB8">
        <v>30.05464480874317</v>
      </c>
      <c r="BC8">
        <v>1.457194899817851</v>
      </c>
      <c r="BD8">
        <v>0</v>
      </c>
      <c r="BE8">
        <v>44.44444444444444</v>
      </c>
      <c r="BF8">
        <v>44.44444444444444</v>
      </c>
      <c r="BG8">
        <v>33.33333333333334</v>
      </c>
      <c r="BH8">
        <v>33.33333333333334</v>
      </c>
      <c r="BI8">
        <v>50</v>
      </c>
      <c r="BJ8">
        <v>1.851851851851852</v>
      </c>
      <c r="BK8">
        <v>2.367941712204007</v>
      </c>
      <c r="BL8">
        <v>3.096539162112933</v>
      </c>
      <c r="BM8">
        <v>0.1821493624772313</v>
      </c>
      <c r="BN8">
        <v>0</v>
      </c>
      <c r="BO8">
        <v>0</v>
      </c>
      <c r="BP8">
        <v>25.49019607843137</v>
      </c>
      <c r="BQ8">
        <v>1.96078431372549</v>
      </c>
      <c r="BR8">
        <v>11.29326047358834</v>
      </c>
      <c r="BS8">
        <v>7</v>
      </c>
      <c r="BT8">
        <v>15.84699453551913</v>
      </c>
      <c r="BU8">
        <v>12.96296296296296</v>
      </c>
      <c r="BV8">
        <v>6</v>
      </c>
      <c r="BW8">
        <v>2.73224043715847</v>
      </c>
      <c r="BX8">
        <v>11.11111111111111</v>
      </c>
      <c r="BY8">
        <v>6</v>
      </c>
      <c r="BZ8">
        <v>2.73224043715847</v>
      </c>
      <c r="CA8">
        <v>11.11111111111111</v>
      </c>
      <c r="CB8">
        <v>8.743169398907105</v>
      </c>
      <c r="CC8">
        <v>7</v>
      </c>
      <c r="CD8">
        <v>4.18943533697632</v>
      </c>
      <c r="CE8">
        <v>12.96296296296296</v>
      </c>
      <c r="CF8">
        <v>8.196721311475409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27</v>
      </c>
      <c r="DB8">
        <v>23.8615664845173</v>
      </c>
      <c r="DC8">
        <v>10.92896174863388</v>
      </c>
      <c r="DD8">
        <v>47.90528233151184</v>
      </c>
      <c r="DE8">
        <v>51.7304189435337</v>
      </c>
      <c r="DF8">
        <v>55.37340619307832</v>
      </c>
      <c r="DG8">
        <v>58.83424408014572</v>
      </c>
      <c r="DH8">
        <v>62.11293260473588</v>
      </c>
      <c r="DI8">
        <v>64.84517304189436</v>
      </c>
      <c r="DJ8">
        <v>67.57741347905282</v>
      </c>
      <c r="DK8">
        <v>0</v>
      </c>
      <c r="DL8">
        <v>0</v>
      </c>
      <c r="DM8">
        <v>0</v>
      </c>
      <c r="DN8">
        <v>4.446919662129839</v>
      </c>
      <c r="DO8">
        <v>1.338656206609018</v>
      </c>
      <c r="DP8">
        <v>0.9083845110002953</v>
      </c>
      <c r="DQ8">
        <v>8.560424429121271</v>
      </c>
      <c r="DR8">
        <v>8.40189805080421</v>
      </c>
      <c r="DS8">
        <v>0</v>
      </c>
      <c r="DT8">
        <v>1</v>
      </c>
      <c r="DU8">
        <v>11</v>
      </c>
      <c r="DV8">
        <v>0</v>
      </c>
      <c r="DW8">
        <v>38</v>
      </c>
      <c r="DX8">
        <v>0</v>
      </c>
      <c r="DY8">
        <v>3</v>
      </c>
      <c r="DZ8">
        <v>1</v>
      </c>
      <c r="EA8">
        <v>0</v>
      </c>
      <c r="EB8">
        <v>0.1821493624772313</v>
      </c>
      <c r="EC8">
        <v>14.02550091074681</v>
      </c>
      <c r="ED8">
        <v>0</v>
      </c>
      <c r="EE8">
        <v>83.60655737704919</v>
      </c>
      <c r="EF8">
        <v>0</v>
      </c>
      <c r="EG8">
        <v>0.7285974499089253</v>
      </c>
      <c r="EH8">
        <v>1.457194899817851</v>
      </c>
      <c r="EI8">
        <v>0</v>
      </c>
      <c r="EJ8">
        <v>1.851851851851852</v>
      </c>
      <c r="EK8">
        <v>20.37037037037037</v>
      </c>
      <c r="EL8">
        <v>0</v>
      </c>
      <c r="EM8">
        <v>70.37037037037037</v>
      </c>
      <c r="EN8">
        <v>0</v>
      </c>
      <c r="EO8">
        <v>5.555555555555555</v>
      </c>
      <c r="EP8">
        <v>1.851851851851852</v>
      </c>
      <c r="EQ8">
        <v>31</v>
      </c>
      <c r="ER8">
        <v>1</v>
      </c>
      <c r="ES8">
        <v>0</v>
      </c>
      <c r="ET8">
        <v>1</v>
      </c>
      <c r="EU8">
        <v>54.82695810564663</v>
      </c>
      <c r="EV8">
        <v>41.71220400728598</v>
      </c>
      <c r="EW8">
        <v>57.40740740740741</v>
      </c>
      <c r="EX8">
        <v>31.48148148148148</v>
      </c>
      <c r="EY8">
        <v>0.1821493624772313</v>
      </c>
      <c r="EZ8">
        <v>2.729847494553377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6.380122536899765</v>
      </c>
      <c r="E9">
        <v>84</v>
      </c>
      <c r="F9">
        <v>243</v>
      </c>
      <c r="G9">
        <v>72</v>
      </c>
      <c r="H9">
        <v>0</v>
      </c>
      <c r="I9">
        <v>0</v>
      </c>
      <c r="J9">
        <v>0</v>
      </c>
      <c r="K9">
        <v>0</v>
      </c>
      <c r="L9">
        <v>13</v>
      </c>
      <c r="M9">
        <v>13</v>
      </c>
      <c r="N9">
        <v>0</v>
      </c>
      <c r="O9">
        <v>8</v>
      </c>
      <c r="P9">
        <v>1</v>
      </c>
      <c r="Q9">
        <v>0</v>
      </c>
      <c r="R9">
        <v>2</v>
      </c>
      <c r="S9">
        <v>8</v>
      </c>
      <c r="T9">
        <v>1</v>
      </c>
      <c r="U9">
        <v>13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1.016949152542373</v>
      </c>
      <c r="AC9">
        <v>16.4406779661017</v>
      </c>
      <c r="AD9">
        <v>0</v>
      </c>
      <c r="AE9">
        <v>32.88135593220339</v>
      </c>
      <c r="AF9">
        <v>0</v>
      </c>
      <c r="AG9">
        <v>1.016949152542373</v>
      </c>
      <c r="AH9">
        <v>0</v>
      </c>
      <c r="AI9">
        <v>55.59322033898305</v>
      </c>
      <c r="AJ9">
        <v>32.88135593220339</v>
      </c>
      <c r="AK9">
        <v>17.45762711864407</v>
      </c>
      <c r="AL9">
        <v>1.016949152542373</v>
      </c>
      <c r="AM9">
        <v>13.89830508474576</v>
      </c>
      <c r="AN9">
        <v>41.1864406779661</v>
      </c>
      <c r="AO9">
        <v>30.33898305084746</v>
      </c>
      <c r="AP9">
        <v>29.66101694915254</v>
      </c>
      <c r="AQ9">
        <v>10.84745762711864</v>
      </c>
      <c r="AR9">
        <v>26.33744855967078</v>
      </c>
      <c r="AS9">
        <v>88.88888888888889</v>
      </c>
      <c r="AT9">
        <v>0.1694915254237288</v>
      </c>
      <c r="AU9">
        <v>0</v>
      </c>
      <c r="AV9">
        <v>0</v>
      </c>
      <c r="AW9">
        <v>0.1694915254237288</v>
      </c>
      <c r="AX9">
        <v>1.016949152542373</v>
      </c>
      <c r="AY9">
        <v>29.66101694915254</v>
      </c>
      <c r="AZ9">
        <v>41.1864406779661</v>
      </c>
      <c r="BA9">
        <v>0</v>
      </c>
      <c r="BB9">
        <v>1.35593220338983</v>
      </c>
      <c r="BC9">
        <v>4.915254237288136</v>
      </c>
      <c r="BD9">
        <v>0</v>
      </c>
      <c r="BE9">
        <v>26.53061224489796</v>
      </c>
      <c r="BF9">
        <v>26.53061224489796</v>
      </c>
      <c r="BG9">
        <v>16.3265306122449</v>
      </c>
      <c r="BH9">
        <v>16.3265306122449</v>
      </c>
      <c r="BI9">
        <v>26.53061224489796</v>
      </c>
      <c r="BJ9">
        <v>2.040816326530612</v>
      </c>
      <c r="BK9">
        <v>5.932203389830509</v>
      </c>
      <c r="BL9">
        <v>5.932203389830509</v>
      </c>
      <c r="BM9">
        <v>1.694915254237288</v>
      </c>
      <c r="BN9">
        <v>0</v>
      </c>
      <c r="BO9">
        <v>0</v>
      </c>
      <c r="BP9">
        <v>41.66666666666666</v>
      </c>
      <c r="BQ9">
        <v>11.90476190476191</v>
      </c>
      <c r="BR9">
        <v>18.30508474576271</v>
      </c>
      <c r="BS9">
        <v>7</v>
      </c>
      <c r="BT9">
        <v>6.440677966101695</v>
      </c>
      <c r="BU9">
        <v>14.28571428571429</v>
      </c>
      <c r="BV9">
        <v>7</v>
      </c>
      <c r="BW9">
        <v>6.440677966101695</v>
      </c>
      <c r="BX9">
        <v>14.28571428571429</v>
      </c>
      <c r="BY9">
        <v>8</v>
      </c>
      <c r="BZ9">
        <v>6.610169491525424</v>
      </c>
      <c r="CA9">
        <v>16.3265306122449</v>
      </c>
      <c r="CB9">
        <v>35.08474576271186</v>
      </c>
      <c r="CC9">
        <v>9</v>
      </c>
      <c r="CD9">
        <v>11.52542372881356</v>
      </c>
      <c r="CE9">
        <v>18.36734693877551</v>
      </c>
      <c r="CF9">
        <v>3.220338983050847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20</v>
      </c>
      <c r="DB9">
        <v>71.35593220338983</v>
      </c>
      <c r="DC9">
        <v>11.52542372881356</v>
      </c>
      <c r="DD9">
        <v>52.88135593220339</v>
      </c>
      <c r="DE9">
        <v>59.83050847457627</v>
      </c>
      <c r="DF9">
        <v>64.7457627118644</v>
      </c>
      <c r="DG9">
        <v>69.15254237288136</v>
      </c>
      <c r="DH9">
        <v>72.54237288135593</v>
      </c>
      <c r="DI9">
        <v>75.59322033898305</v>
      </c>
      <c r="DJ9">
        <v>78.13559322033899</v>
      </c>
      <c r="DK9">
        <v>0</v>
      </c>
      <c r="DL9">
        <v>0</v>
      </c>
      <c r="DM9">
        <v>0</v>
      </c>
      <c r="DN9">
        <v>4.184140355126171</v>
      </c>
      <c r="DO9">
        <v>1.25955175296112</v>
      </c>
      <c r="DP9">
        <v>0.8998621085894858</v>
      </c>
      <c r="DQ9">
        <v>7.680103276481916</v>
      </c>
      <c r="DR9">
        <v>7.523366474921061</v>
      </c>
      <c r="DS9">
        <v>0</v>
      </c>
      <c r="DT9">
        <v>1</v>
      </c>
      <c r="DU9">
        <v>22</v>
      </c>
      <c r="DV9">
        <v>0</v>
      </c>
      <c r="DW9">
        <v>22</v>
      </c>
      <c r="DX9">
        <v>0</v>
      </c>
      <c r="DY9">
        <v>2</v>
      </c>
      <c r="DZ9">
        <v>2</v>
      </c>
      <c r="EA9">
        <v>0</v>
      </c>
      <c r="EB9">
        <v>0.1694915254237288</v>
      </c>
      <c r="EC9">
        <v>19.49152542372881</v>
      </c>
      <c r="ED9">
        <v>0</v>
      </c>
      <c r="EE9">
        <v>73.05084745762711</v>
      </c>
      <c r="EF9">
        <v>0</v>
      </c>
      <c r="EG9">
        <v>2.203389830508475</v>
      </c>
      <c r="EH9">
        <v>5.084745762711864</v>
      </c>
      <c r="EI9">
        <v>0</v>
      </c>
      <c r="EJ9">
        <v>2.040816326530612</v>
      </c>
      <c r="EK9">
        <v>44.89795918367347</v>
      </c>
      <c r="EL9">
        <v>0</v>
      </c>
      <c r="EM9">
        <v>44.89795918367347</v>
      </c>
      <c r="EN9">
        <v>0</v>
      </c>
      <c r="EO9">
        <v>4.081632653061225</v>
      </c>
      <c r="EP9">
        <v>4.081632653061225</v>
      </c>
      <c r="EQ9">
        <v>41</v>
      </c>
      <c r="ER9">
        <v>0</v>
      </c>
      <c r="ES9">
        <v>0</v>
      </c>
      <c r="ET9">
        <v>0</v>
      </c>
      <c r="EU9">
        <v>96.10169491525424</v>
      </c>
      <c r="EV9">
        <v>0</v>
      </c>
      <c r="EW9">
        <v>83.67346938775511</v>
      </c>
      <c r="EX9">
        <v>0</v>
      </c>
      <c r="EY9">
        <v>1.694915254237288</v>
      </c>
      <c r="EZ9">
        <v>2.404977375565611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6.289715570908998</v>
      </c>
      <c r="E10">
        <v>48</v>
      </c>
      <c r="F10">
        <v>407</v>
      </c>
      <c r="G10">
        <v>182</v>
      </c>
      <c r="H10">
        <v>0</v>
      </c>
      <c r="I10">
        <v>0</v>
      </c>
      <c r="J10">
        <v>0</v>
      </c>
      <c r="K10">
        <v>0</v>
      </c>
      <c r="L10">
        <v>23</v>
      </c>
      <c r="M10">
        <v>23</v>
      </c>
      <c r="N10">
        <v>3</v>
      </c>
      <c r="O10">
        <v>20</v>
      </c>
      <c r="P10">
        <v>3</v>
      </c>
      <c r="Q10">
        <v>0</v>
      </c>
      <c r="R10">
        <v>2</v>
      </c>
      <c r="S10">
        <v>20</v>
      </c>
      <c r="T10">
        <v>3</v>
      </c>
      <c r="U10">
        <v>33</v>
      </c>
      <c r="V10">
        <v>1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10.76066790352505</v>
      </c>
      <c r="AD10">
        <v>0</v>
      </c>
      <c r="AE10">
        <v>68.27458256029685</v>
      </c>
      <c r="AF10">
        <v>0</v>
      </c>
      <c r="AG10">
        <v>0</v>
      </c>
      <c r="AH10">
        <v>0</v>
      </c>
      <c r="AI10">
        <v>19.29499072356215</v>
      </c>
      <c r="AJ10">
        <v>68.27458256029685</v>
      </c>
      <c r="AK10">
        <v>29.31354359925788</v>
      </c>
      <c r="AL10">
        <v>18.55287569573284</v>
      </c>
      <c r="AM10">
        <v>52.13358070500928</v>
      </c>
      <c r="AN10">
        <v>75.51020408163265</v>
      </c>
      <c r="AO10">
        <v>62.89424860853433</v>
      </c>
      <c r="AP10">
        <v>63.07977736549165</v>
      </c>
      <c r="AQ10">
        <v>12.61595547309833</v>
      </c>
      <c r="AR10">
        <v>16.70761670761671</v>
      </c>
      <c r="AS10">
        <v>37.36263736263737</v>
      </c>
      <c r="AT10">
        <v>0</v>
      </c>
      <c r="AU10">
        <v>0</v>
      </c>
      <c r="AV10">
        <v>0</v>
      </c>
      <c r="AW10">
        <v>0</v>
      </c>
      <c r="AX10">
        <v>0.3710575139146567</v>
      </c>
      <c r="AY10">
        <v>63.07977736549165</v>
      </c>
      <c r="AZ10">
        <v>75.51020408163265</v>
      </c>
      <c r="BA10">
        <v>0</v>
      </c>
      <c r="BB10">
        <v>21.15027829313544</v>
      </c>
      <c r="BC10">
        <v>2.782931354359926</v>
      </c>
      <c r="BD10">
        <v>0</v>
      </c>
      <c r="BE10">
        <v>38.33333333333334</v>
      </c>
      <c r="BF10">
        <v>38.33333333333334</v>
      </c>
      <c r="BG10">
        <v>33.33333333333334</v>
      </c>
      <c r="BH10">
        <v>33.33333333333334</v>
      </c>
      <c r="BI10">
        <v>55</v>
      </c>
      <c r="BJ10">
        <v>1.666666666666667</v>
      </c>
      <c r="BK10">
        <v>1.11317254174397</v>
      </c>
      <c r="BL10">
        <v>5.565862708719852</v>
      </c>
      <c r="BM10">
        <v>1.298701298701299</v>
      </c>
      <c r="BN10">
        <v>0</v>
      </c>
      <c r="BO10">
        <v>0</v>
      </c>
      <c r="BP10">
        <v>12.5</v>
      </c>
      <c r="BQ10">
        <v>14.58333333333333</v>
      </c>
      <c r="BR10">
        <v>11.87384044526902</v>
      </c>
      <c r="BS10">
        <v>3</v>
      </c>
      <c r="BT10">
        <v>3.339517625231911</v>
      </c>
      <c r="BU10">
        <v>5</v>
      </c>
      <c r="BV10">
        <v>3</v>
      </c>
      <c r="BW10">
        <v>3.339517625231911</v>
      </c>
      <c r="BX10">
        <v>5</v>
      </c>
      <c r="BY10">
        <v>5</v>
      </c>
      <c r="BZ10">
        <v>3.710575139146568</v>
      </c>
      <c r="CA10">
        <v>8.333333333333334</v>
      </c>
      <c r="CB10">
        <v>22.82003710575139</v>
      </c>
      <c r="CC10">
        <v>6</v>
      </c>
      <c r="CD10">
        <v>6.493506493506493</v>
      </c>
      <c r="CE10">
        <v>10</v>
      </c>
      <c r="CF10">
        <v>5.194805194805195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31</v>
      </c>
      <c r="DB10">
        <v>41.00185528756958</v>
      </c>
      <c r="DC10">
        <v>12.430426716141</v>
      </c>
      <c r="DD10">
        <v>37.66233766233766</v>
      </c>
      <c r="DE10">
        <v>43.59925788497217</v>
      </c>
      <c r="DF10">
        <v>48.79406307977737</v>
      </c>
      <c r="DG10">
        <v>53.06122448979592</v>
      </c>
      <c r="DH10">
        <v>56.77179962894249</v>
      </c>
      <c r="DI10">
        <v>59.55473098330241</v>
      </c>
      <c r="DJ10">
        <v>62.33766233766234</v>
      </c>
      <c r="DK10">
        <v>0</v>
      </c>
      <c r="DL10">
        <v>0</v>
      </c>
      <c r="DM10">
        <v>0</v>
      </c>
      <c r="DN10">
        <v>4.90568893906778</v>
      </c>
      <c r="DO10">
        <v>1.476759520056414</v>
      </c>
      <c r="DP10">
        <v>0.9469332681630588</v>
      </c>
      <c r="DQ10">
        <v>9.53938207913728</v>
      </c>
      <c r="DR10">
        <v>9.380392377818327</v>
      </c>
      <c r="DS10">
        <v>0</v>
      </c>
      <c r="DT10">
        <v>5</v>
      </c>
      <c r="DU10">
        <v>12</v>
      </c>
      <c r="DV10">
        <v>1</v>
      </c>
      <c r="DW10">
        <v>36</v>
      </c>
      <c r="DX10">
        <v>0</v>
      </c>
      <c r="DY10">
        <v>4</v>
      </c>
      <c r="DZ10">
        <v>2</v>
      </c>
      <c r="EA10">
        <v>0</v>
      </c>
      <c r="EB10">
        <v>2.597402597402597</v>
      </c>
      <c r="EC10">
        <v>11.68831168831169</v>
      </c>
      <c r="ED10">
        <v>0.1855287569573284</v>
      </c>
      <c r="EE10">
        <v>78.84972170686457</v>
      </c>
      <c r="EF10">
        <v>0</v>
      </c>
      <c r="EG10">
        <v>3.710575139146568</v>
      </c>
      <c r="EH10">
        <v>2.968460111317254</v>
      </c>
      <c r="EI10">
        <v>0</v>
      </c>
      <c r="EJ10">
        <v>8.333333333333334</v>
      </c>
      <c r="EK10">
        <v>20</v>
      </c>
      <c r="EL10">
        <v>1.666666666666667</v>
      </c>
      <c r="EM10">
        <v>60</v>
      </c>
      <c r="EN10">
        <v>0</v>
      </c>
      <c r="EO10">
        <v>6.666666666666667</v>
      </c>
      <c r="EP10">
        <v>3.333333333333334</v>
      </c>
      <c r="EQ10">
        <v>29</v>
      </c>
      <c r="ER10">
        <v>0</v>
      </c>
      <c r="ES10">
        <v>1</v>
      </c>
      <c r="ET10">
        <v>5</v>
      </c>
      <c r="EU10">
        <v>51.76252319109462</v>
      </c>
      <c r="EV10">
        <v>41.74397031539889</v>
      </c>
      <c r="EW10">
        <v>48.33333333333334</v>
      </c>
      <c r="EX10">
        <v>41.66666666666666</v>
      </c>
      <c r="EY10">
        <v>0</v>
      </c>
      <c r="EZ10">
        <v>2.404040404040404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6.289715570908998</v>
      </c>
      <c r="E11">
        <v>120</v>
      </c>
      <c r="F11">
        <v>190</v>
      </c>
      <c r="G11">
        <v>52</v>
      </c>
      <c r="H11">
        <v>0</v>
      </c>
      <c r="I11">
        <v>0</v>
      </c>
      <c r="J11">
        <v>0</v>
      </c>
      <c r="K11">
        <v>0</v>
      </c>
      <c r="L11">
        <v>21</v>
      </c>
      <c r="M11">
        <v>21</v>
      </c>
      <c r="N11">
        <v>3</v>
      </c>
      <c r="O11">
        <v>19</v>
      </c>
      <c r="P11">
        <v>2</v>
      </c>
      <c r="Q11">
        <v>0</v>
      </c>
      <c r="R11">
        <v>2</v>
      </c>
      <c r="S11">
        <v>19</v>
      </c>
      <c r="T11">
        <v>1</v>
      </c>
      <c r="U11">
        <v>25</v>
      </c>
      <c r="V11">
        <v>0</v>
      </c>
      <c r="W11">
        <v>4</v>
      </c>
      <c r="X11">
        <v>1</v>
      </c>
      <c r="Y11">
        <v>0</v>
      </c>
      <c r="Z11">
        <v>0</v>
      </c>
      <c r="AA11">
        <v>0</v>
      </c>
      <c r="AB11">
        <v>0</v>
      </c>
      <c r="AC11">
        <v>10.38961038961039</v>
      </c>
      <c r="AD11">
        <v>0</v>
      </c>
      <c r="AE11">
        <v>55.84415584415584</v>
      </c>
      <c r="AF11">
        <v>0</v>
      </c>
      <c r="AG11">
        <v>0</v>
      </c>
      <c r="AH11">
        <v>0</v>
      </c>
      <c r="AI11">
        <v>40.81632653061224</v>
      </c>
      <c r="AJ11">
        <v>55.84415584415584</v>
      </c>
      <c r="AK11">
        <v>22.26345083487941</v>
      </c>
      <c r="AL11">
        <v>11.87384044526902</v>
      </c>
      <c r="AM11">
        <v>23.19109461966605</v>
      </c>
      <c r="AN11">
        <v>35.2504638218924</v>
      </c>
      <c r="AO11">
        <v>33.58070500927644</v>
      </c>
      <c r="AP11">
        <v>31.91094619666048</v>
      </c>
      <c r="AQ11">
        <v>1.669758812615956</v>
      </c>
      <c r="AR11">
        <v>4.736842105263158</v>
      </c>
      <c r="AS11">
        <v>17.30769230769231</v>
      </c>
      <c r="AT11">
        <v>0</v>
      </c>
      <c r="AU11">
        <v>0</v>
      </c>
      <c r="AV11">
        <v>0</v>
      </c>
      <c r="AW11">
        <v>0.1855287569573284</v>
      </c>
      <c r="AX11">
        <v>0</v>
      </c>
      <c r="AY11">
        <v>31.91094619666048</v>
      </c>
      <c r="AZ11">
        <v>35.2504638218924</v>
      </c>
      <c r="BA11">
        <v>0.1855287569573284</v>
      </c>
      <c r="BB11">
        <v>7.977736549165121</v>
      </c>
      <c r="BC11">
        <v>3.710575139146568</v>
      </c>
      <c r="BD11">
        <v>0</v>
      </c>
      <c r="BE11">
        <v>41.1764705882353</v>
      </c>
      <c r="BF11">
        <v>41.1764705882353</v>
      </c>
      <c r="BG11">
        <v>37.25490196078432</v>
      </c>
      <c r="BH11">
        <v>37.25490196078432</v>
      </c>
      <c r="BI11">
        <v>49.01960784313726</v>
      </c>
      <c r="BJ11">
        <v>1.96078431372549</v>
      </c>
      <c r="BK11">
        <v>2.411873840445269</v>
      </c>
      <c r="BL11">
        <v>19.10946196660482</v>
      </c>
      <c r="BM11">
        <v>0.1855287569573284</v>
      </c>
      <c r="BN11">
        <v>0</v>
      </c>
      <c r="BO11">
        <v>0</v>
      </c>
      <c r="BP11">
        <v>10.83333333333333</v>
      </c>
      <c r="BQ11">
        <v>0.8333333333333334</v>
      </c>
      <c r="BR11">
        <v>31.91094619666048</v>
      </c>
      <c r="BS11">
        <v>4</v>
      </c>
      <c r="BT11">
        <v>9.833024118738404</v>
      </c>
      <c r="BU11">
        <v>7.843137254901961</v>
      </c>
      <c r="BV11">
        <v>4</v>
      </c>
      <c r="BW11">
        <v>9.833024118738404</v>
      </c>
      <c r="BX11">
        <v>7.843137254901961</v>
      </c>
      <c r="BY11">
        <v>5</v>
      </c>
      <c r="BZ11">
        <v>10.01855287569573</v>
      </c>
      <c r="CA11">
        <v>9.803921568627452</v>
      </c>
      <c r="CB11">
        <v>27.82931354359926</v>
      </c>
      <c r="CC11">
        <v>6</v>
      </c>
      <c r="CD11">
        <v>13.7291280148423</v>
      </c>
      <c r="CE11">
        <v>11.76470588235294</v>
      </c>
      <c r="CF11">
        <v>23.93320964749536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22</v>
      </c>
      <c r="DB11">
        <v>68.46011131725417</v>
      </c>
      <c r="DC11">
        <v>3.339517625231911</v>
      </c>
      <c r="DD11">
        <v>61.4100185528757</v>
      </c>
      <c r="DE11">
        <v>69.75881261595548</v>
      </c>
      <c r="DF11">
        <v>73.46938775510205</v>
      </c>
      <c r="DG11">
        <v>75.32467532467533</v>
      </c>
      <c r="DH11">
        <v>77.1799628942486</v>
      </c>
      <c r="DI11">
        <v>78.84972170686457</v>
      </c>
      <c r="DJ11">
        <v>80.51948051948052</v>
      </c>
      <c r="DK11">
        <v>0</v>
      </c>
      <c r="DL11">
        <v>0</v>
      </c>
      <c r="DM11">
        <v>0</v>
      </c>
      <c r="DN11">
        <v>3.936403718443239</v>
      </c>
      <c r="DO11">
        <v>1.184975594294648</v>
      </c>
      <c r="DP11">
        <v>0.8800121161637197</v>
      </c>
      <c r="DQ11">
        <v>8.108474767266689</v>
      </c>
      <c r="DR11">
        <v>7.949485065947734</v>
      </c>
      <c r="DS11">
        <v>0</v>
      </c>
      <c r="DT11">
        <v>8</v>
      </c>
      <c r="DU11">
        <v>15</v>
      </c>
      <c r="DV11">
        <v>0</v>
      </c>
      <c r="DW11">
        <v>24</v>
      </c>
      <c r="DX11">
        <v>0</v>
      </c>
      <c r="DY11">
        <v>2</v>
      </c>
      <c r="DZ11">
        <v>2</v>
      </c>
      <c r="EA11">
        <v>0</v>
      </c>
      <c r="EB11">
        <v>4.638218923933209</v>
      </c>
      <c r="EC11">
        <v>33.39517625231911</v>
      </c>
      <c r="ED11">
        <v>0</v>
      </c>
      <c r="EE11">
        <v>57.32838589981447</v>
      </c>
      <c r="EF11">
        <v>0</v>
      </c>
      <c r="EG11">
        <v>0.7421150278293135</v>
      </c>
      <c r="EH11">
        <v>3.896103896103896</v>
      </c>
      <c r="EI11">
        <v>0</v>
      </c>
      <c r="EJ11">
        <v>15.68627450980392</v>
      </c>
      <c r="EK11">
        <v>29.41176470588235</v>
      </c>
      <c r="EL11">
        <v>0</v>
      </c>
      <c r="EM11">
        <v>47.05882352941177</v>
      </c>
      <c r="EN11">
        <v>0</v>
      </c>
      <c r="EO11">
        <v>3.92156862745098</v>
      </c>
      <c r="EP11">
        <v>3.92156862745098</v>
      </c>
      <c r="EQ11">
        <v>26</v>
      </c>
      <c r="ER11">
        <v>0</v>
      </c>
      <c r="ES11">
        <v>1</v>
      </c>
      <c r="ET11">
        <v>0</v>
      </c>
      <c r="EU11">
        <v>51.76252319109462</v>
      </c>
      <c r="EV11">
        <v>21.89239332096475</v>
      </c>
      <c r="EW11">
        <v>50.98039215686274</v>
      </c>
      <c r="EX11">
        <v>35.29411764705883</v>
      </c>
      <c r="EY11">
        <v>0</v>
      </c>
      <c r="EZ11">
        <v>2.306501547987616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6.159095388491933</v>
      </c>
      <c r="E12">
        <v>267</v>
      </c>
      <c r="F12">
        <v>16</v>
      </c>
      <c r="G12">
        <v>1</v>
      </c>
      <c r="H12">
        <v>0</v>
      </c>
      <c r="I12">
        <v>0</v>
      </c>
      <c r="J12">
        <v>0</v>
      </c>
      <c r="K12">
        <v>0</v>
      </c>
      <c r="L12">
        <v>4</v>
      </c>
      <c r="M12">
        <v>3</v>
      </c>
      <c r="N12">
        <v>0</v>
      </c>
      <c r="O12">
        <v>3</v>
      </c>
      <c r="P12">
        <v>0</v>
      </c>
      <c r="Q12">
        <v>1</v>
      </c>
      <c r="R12">
        <v>0</v>
      </c>
      <c r="S12">
        <v>4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2.748414376321353</v>
      </c>
      <c r="AC12">
        <v>1.902748414376321</v>
      </c>
      <c r="AD12">
        <v>0</v>
      </c>
      <c r="AE12">
        <v>3.594080338266385</v>
      </c>
      <c r="AF12">
        <v>0</v>
      </c>
      <c r="AG12">
        <v>2.114164904862579</v>
      </c>
      <c r="AH12">
        <v>0</v>
      </c>
      <c r="AI12">
        <v>91.75475687103594</v>
      </c>
      <c r="AJ12">
        <v>3.382663847780127</v>
      </c>
      <c r="AK12">
        <v>3.171247357293869</v>
      </c>
      <c r="AL12">
        <v>1.268498942917548</v>
      </c>
      <c r="AM12">
        <v>1.479915433403806</v>
      </c>
      <c r="AN12">
        <v>3.382663847780127</v>
      </c>
      <c r="AO12">
        <v>3.382663847780127</v>
      </c>
      <c r="AP12">
        <v>3.382663847780127</v>
      </c>
      <c r="AQ12">
        <v>0</v>
      </c>
      <c r="AR12">
        <v>0</v>
      </c>
      <c r="AS12">
        <v>0</v>
      </c>
      <c r="AT12">
        <v>14.37632135306554</v>
      </c>
      <c r="AU12">
        <v>0.4228329809725159</v>
      </c>
      <c r="AV12">
        <v>0.4228329809725159</v>
      </c>
      <c r="AW12">
        <v>18.39323467230444</v>
      </c>
      <c r="AX12">
        <v>0.2114164904862579</v>
      </c>
      <c r="AY12">
        <v>3.594080338266385</v>
      </c>
      <c r="AZ12">
        <v>3.594080338266385</v>
      </c>
      <c r="BA12">
        <v>6.13107822410148</v>
      </c>
      <c r="BB12">
        <v>0.2114164904862579</v>
      </c>
      <c r="BC12">
        <v>8.245243128964059</v>
      </c>
      <c r="BD12">
        <v>0</v>
      </c>
      <c r="BE12">
        <v>7.843137254901961</v>
      </c>
      <c r="BF12">
        <v>5.882352941176471</v>
      </c>
      <c r="BG12">
        <v>5.882352941176471</v>
      </c>
      <c r="BH12">
        <v>7.843137254901961</v>
      </c>
      <c r="BI12">
        <v>7.843137254901961</v>
      </c>
      <c r="BJ12">
        <v>1.96078431372549</v>
      </c>
      <c r="BK12">
        <v>2.114164904862579</v>
      </c>
      <c r="BL12">
        <v>12.68498942917548</v>
      </c>
      <c r="BM12">
        <v>10.35940803382664</v>
      </c>
      <c r="BN12">
        <v>3.745318352059925</v>
      </c>
      <c r="BO12">
        <v>3.745318352059925</v>
      </c>
      <c r="BP12">
        <v>3.745318352059925</v>
      </c>
      <c r="BQ12">
        <v>18.35205992509363</v>
      </c>
      <c r="BR12">
        <v>58.77378435517971</v>
      </c>
      <c r="BS12">
        <v>12</v>
      </c>
      <c r="BT12">
        <v>23.46723044397463</v>
      </c>
      <c r="BU12">
        <v>23.52941176470588</v>
      </c>
      <c r="BV12">
        <v>11</v>
      </c>
      <c r="BW12">
        <v>23.04439746300211</v>
      </c>
      <c r="BX12">
        <v>21.56862745098039</v>
      </c>
      <c r="BY12">
        <v>13</v>
      </c>
      <c r="BZ12">
        <v>23.46723044397463</v>
      </c>
      <c r="CA12">
        <v>25.49019607843137</v>
      </c>
      <c r="CB12">
        <v>26.00422832980972</v>
      </c>
      <c r="CC12">
        <v>14</v>
      </c>
      <c r="CD12">
        <v>31.71247357293869</v>
      </c>
      <c r="CE12">
        <v>27.45098039215686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20</v>
      </c>
      <c r="DB12">
        <v>50.10570824524313</v>
      </c>
      <c r="DC12">
        <v>0</v>
      </c>
      <c r="DD12">
        <v>42.28329809725159</v>
      </c>
      <c r="DE12">
        <v>47.56871035940804</v>
      </c>
      <c r="DF12">
        <v>52.64270613107822</v>
      </c>
      <c r="DG12">
        <v>57.2938689217759</v>
      </c>
      <c r="DH12">
        <v>61.73361522198731</v>
      </c>
      <c r="DI12">
        <v>65.75052854122622</v>
      </c>
      <c r="DJ12">
        <v>69.13319238900634</v>
      </c>
      <c r="DK12">
        <v>0</v>
      </c>
      <c r="DL12">
        <v>0</v>
      </c>
      <c r="DM12">
        <v>0</v>
      </c>
      <c r="DN12">
        <v>4.570682511420857</v>
      </c>
      <c r="DO12">
        <v>1.375912536594455</v>
      </c>
      <c r="DP12">
        <v>0.9333971009569613</v>
      </c>
      <c r="DQ12">
        <v>8.280436782208605</v>
      </c>
      <c r="DR12">
        <v>8.118075276675103</v>
      </c>
      <c r="DS12">
        <v>0</v>
      </c>
      <c r="DT12">
        <v>8</v>
      </c>
      <c r="DU12">
        <v>37</v>
      </c>
      <c r="DV12">
        <v>0</v>
      </c>
      <c r="DW12">
        <v>3</v>
      </c>
      <c r="DX12">
        <v>0</v>
      </c>
      <c r="DY12">
        <v>1</v>
      </c>
      <c r="DZ12">
        <v>2</v>
      </c>
      <c r="EA12">
        <v>0</v>
      </c>
      <c r="EB12">
        <v>16.49048625792812</v>
      </c>
      <c r="EC12">
        <v>65.96194503171247</v>
      </c>
      <c r="ED12">
        <v>0</v>
      </c>
      <c r="EE12">
        <v>8.879492600422832</v>
      </c>
      <c r="EF12">
        <v>0</v>
      </c>
      <c r="EG12">
        <v>0.2114164904862579</v>
      </c>
      <c r="EH12">
        <v>8.456659619450317</v>
      </c>
      <c r="EI12">
        <v>0</v>
      </c>
      <c r="EJ12">
        <v>15.68627450980392</v>
      </c>
      <c r="EK12">
        <v>72.54901960784314</v>
      </c>
      <c r="EL12">
        <v>0</v>
      </c>
      <c r="EM12">
        <v>5.882352941176471</v>
      </c>
      <c r="EN12">
        <v>0</v>
      </c>
      <c r="EO12">
        <v>1.96078431372549</v>
      </c>
      <c r="EP12">
        <v>3.92156862745098</v>
      </c>
      <c r="EQ12">
        <v>46</v>
      </c>
      <c r="ER12">
        <v>0</v>
      </c>
      <c r="ES12">
        <v>0</v>
      </c>
      <c r="ET12">
        <v>0</v>
      </c>
      <c r="EU12">
        <v>97.88583509513742</v>
      </c>
      <c r="EV12">
        <v>1.479915433403806</v>
      </c>
      <c r="EW12">
        <v>90.19607843137256</v>
      </c>
      <c r="EX12">
        <v>3.92156862745098</v>
      </c>
      <c r="EY12">
        <v>15.64482029598309</v>
      </c>
      <c r="EZ12">
        <v>2.420479302832244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6.278521424165844</v>
      </c>
      <c r="E13">
        <v>126</v>
      </c>
      <c r="F13">
        <v>73</v>
      </c>
      <c r="G13">
        <v>4</v>
      </c>
      <c r="H13">
        <v>0</v>
      </c>
      <c r="I13">
        <v>0</v>
      </c>
      <c r="J13">
        <v>0</v>
      </c>
      <c r="K13">
        <v>0</v>
      </c>
      <c r="L13">
        <v>17</v>
      </c>
      <c r="M13">
        <v>17</v>
      </c>
      <c r="N13">
        <v>4</v>
      </c>
      <c r="O13">
        <v>14</v>
      </c>
      <c r="P13">
        <v>2</v>
      </c>
      <c r="Q13">
        <v>0</v>
      </c>
      <c r="R13">
        <v>1</v>
      </c>
      <c r="S13">
        <v>14</v>
      </c>
      <c r="T13">
        <v>1</v>
      </c>
      <c r="U13">
        <v>17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5.816135084427767</v>
      </c>
      <c r="AD13">
        <v>0</v>
      </c>
      <c r="AE13">
        <v>28.70544090056285</v>
      </c>
      <c r="AF13">
        <v>0</v>
      </c>
      <c r="AG13">
        <v>0</v>
      </c>
      <c r="AH13">
        <v>0</v>
      </c>
      <c r="AI13">
        <v>69.60600375234522</v>
      </c>
      <c r="AJ13">
        <v>28.70544090056285</v>
      </c>
      <c r="AK13">
        <v>11.25703564727955</v>
      </c>
      <c r="AL13">
        <v>5.440900562851782</v>
      </c>
      <c r="AM13">
        <v>7.692307692307693</v>
      </c>
      <c r="AN13">
        <v>13.69606003752345</v>
      </c>
      <c r="AO13">
        <v>13.50844277673546</v>
      </c>
      <c r="AP13">
        <v>12.00750469043152</v>
      </c>
      <c r="AQ13">
        <v>0.1876172607879925</v>
      </c>
      <c r="AR13">
        <v>1.36986301369863</v>
      </c>
      <c r="AS13">
        <v>25</v>
      </c>
      <c r="AT13">
        <v>34.52157598499062</v>
      </c>
      <c r="AU13">
        <v>2.063789868667918</v>
      </c>
      <c r="AV13">
        <v>2.063789868667918</v>
      </c>
      <c r="AW13">
        <v>34.52157598499062</v>
      </c>
      <c r="AX13">
        <v>0</v>
      </c>
      <c r="AY13">
        <v>12.00750469043152</v>
      </c>
      <c r="AZ13">
        <v>13.69606003752345</v>
      </c>
      <c r="BA13">
        <v>0</v>
      </c>
      <c r="BB13">
        <v>0.5628517823639775</v>
      </c>
      <c r="BC13">
        <v>3.377110694183865</v>
      </c>
      <c r="BD13">
        <v>0</v>
      </c>
      <c r="BE13">
        <v>34</v>
      </c>
      <c r="BF13">
        <v>34</v>
      </c>
      <c r="BG13">
        <v>28</v>
      </c>
      <c r="BH13">
        <v>28</v>
      </c>
      <c r="BI13">
        <v>34</v>
      </c>
      <c r="BJ13">
        <v>2</v>
      </c>
      <c r="BK13">
        <v>3.564727954971858</v>
      </c>
      <c r="BL13">
        <v>15.57223264540338</v>
      </c>
      <c r="BM13">
        <v>0.375234521575985</v>
      </c>
      <c r="BN13">
        <v>5.555555555555555</v>
      </c>
      <c r="BO13">
        <v>3.174603174603174</v>
      </c>
      <c r="BP13">
        <v>15.07936507936508</v>
      </c>
      <c r="BQ13">
        <v>1.587301587301587</v>
      </c>
      <c r="BR13">
        <v>29.26829268292683</v>
      </c>
      <c r="BS13">
        <v>5</v>
      </c>
      <c r="BT13">
        <v>40.1500938086304</v>
      </c>
      <c r="BU13">
        <v>10</v>
      </c>
      <c r="BV13">
        <v>4</v>
      </c>
      <c r="BW13">
        <v>38.08630393996248</v>
      </c>
      <c r="BX13">
        <v>8</v>
      </c>
      <c r="BY13">
        <v>4</v>
      </c>
      <c r="BZ13">
        <v>38.08630393996248</v>
      </c>
      <c r="CA13">
        <v>8</v>
      </c>
      <c r="CB13">
        <v>47.65478424015009</v>
      </c>
      <c r="CC13">
        <v>5</v>
      </c>
      <c r="CD13">
        <v>41.46341463414634</v>
      </c>
      <c r="CE13">
        <v>10</v>
      </c>
      <c r="CF13">
        <v>16.69793621013133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16</v>
      </c>
      <c r="DB13">
        <v>33.20825515947468</v>
      </c>
      <c r="DC13">
        <v>1.688555347091933</v>
      </c>
      <c r="DD13">
        <v>62.28893058161351</v>
      </c>
      <c r="DE13">
        <v>66.04127579737336</v>
      </c>
      <c r="DF13">
        <v>69.41838649155723</v>
      </c>
      <c r="DG13">
        <v>72.79549718574108</v>
      </c>
      <c r="DH13">
        <v>75.79737335834896</v>
      </c>
      <c r="DI13">
        <v>77.86116322701689</v>
      </c>
      <c r="DJ13">
        <v>79.9249530956848</v>
      </c>
      <c r="DK13">
        <v>0</v>
      </c>
      <c r="DL13">
        <v>0</v>
      </c>
      <c r="DM13">
        <v>0</v>
      </c>
      <c r="DN13">
        <v>3.848617283267739</v>
      </c>
      <c r="DO13">
        <v>1.158549244094411</v>
      </c>
      <c r="DP13">
        <v>0.8530073322092724</v>
      </c>
      <c r="DQ13">
        <v>7.963658419250028</v>
      </c>
      <c r="DR13">
        <v>7.804385250865027</v>
      </c>
      <c r="DS13">
        <v>0</v>
      </c>
      <c r="DT13">
        <v>2</v>
      </c>
      <c r="DU13">
        <v>24</v>
      </c>
      <c r="DV13">
        <v>0</v>
      </c>
      <c r="DW13">
        <v>21</v>
      </c>
      <c r="DX13">
        <v>1</v>
      </c>
      <c r="DY13">
        <v>1</v>
      </c>
      <c r="DZ13">
        <v>1</v>
      </c>
      <c r="EA13">
        <v>0</v>
      </c>
      <c r="EB13">
        <v>1.50093808630394</v>
      </c>
      <c r="EC13">
        <v>44.46529080675422</v>
      </c>
      <c r="ED13">
        <v>0</v>
      </c>
      <c r="EE13">
        <v>50.28142589118199</v>
      </c>
      <c r="EF13">
        <v>0.1876172607879925</v>
      </c>
      <c r="EG13">
        <v>0.1876172607879925</v>
      </c>
      <c r="EH13">
        <v>3.377110694183865</v>
      </c>
      <c r="EI13">
        <v>0</v>
      </c>
      <c r="EJ13">
        <v>4</v>
      </c>
      <c r="EK13">
        <v>48</v>
      </c>
      <c r="EL13">
        <v>0</v>
      </c>
      <c r="EM13">
        <v>42</v>
      </c>
      <c r="EN13">
        <v>2</v>
      </c>
      <c r="EO13">
        <v>2</v>
      </c>
      <c r="EP13">
        <v>2</v>
      </c>
      <c r="EQ13">
        <v>38</v>
      </c>
      <c r="ER13">
        <v>0</v>
      </c>
      <c r="ES13">
        <v>0</v>
      </c>
      <c r="ET13">
        <v>0</v>
      </c>
      <c r="EU13">
        <v>84.61538461538461</v>
      </c>
      <c r="EV13">
        <v>3.564727954971858</v>
      </c>
      <c r="EW13">
        <v>76</v>
      </c>
      <c r="EX13">
        <v>14</v>
      </c>
      <c r="EY13">
        <v>1.50093808630394</v>
      </c>
      <c r="EZ13">
        <v>2.394495412844037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nt_Amph</t>
        </is>
      </c>
      <c r="E1" s="1" t="inlineStr">
        <is>
          <t>nt_Bival</t>
        </is>
      </c>
      <c r="F1" s="1" t="inlineStr">
        <is>
          <t>nt_Coleo</t>
        </is>
      </c>
      <c r="G1" s="1" t="inlineStr">
        <is>
          <t>nt_CruMol</t>
        </is>
      </c>
      <c r="H1" s="1" t="inlineStr">
        <is>
          <t>nt_Deca</t>
        </is>
      </c>
      <c r="I1" s="1" t="inlineStr">
        <is>
          <t>nt_Dipt</t>
        </is>
      </c>
      <c r="J1" s="1" t="inlineStr">
        <is>
          <t>nt_Ephem</t>
        </is>
      </c>
      <c r="K1" s="1" t="inlineStr">
        <is>
          <t>nt_EPT</t>
        </is>
      </c>
      <c r="L1" s="1" t="inlineStr">
        <is>
          <t>nt_Gast</t>
        </is>
      </c>
      <c r="M1" s="1" t="inlineStr">
        <is>
          <t>nt_Mega</t>
        </is>
      </c>
      <c r="N1" s="1" t="inlineStr">
        <is>
          <t>nt_Odon</t>
        </is>
      </c>
      <c r="O1" s="1" t="inlineStr">
        <is>
          <t>nt_Oligo</t>
        </is>
      </c>
      <c r="P1" s="1" t="inlineStr">
        <is>
          <t>nt_Pleco</t>
        </is>
      </c>
      <c r="Q1" s="1" t="inlineStr">
        <is>
          <t>nt_Trich</t>
        </is>
      </c>
      <c r="R1" s="1" t="inlineStr">
        <is>
          <t>nt_Tromb</t>
        </is>
      </c>
      <c r="S1" s="1" t="inlineStr">
        <is>
          <t>pi_Amph</t>
        </is>
      </c>
      <c r="T1" s="1" t="inlineStr">
        <is>
          <t>pi_Bival</t>
        </is>
      </c>
      <c r="U1" s="1" t="inlineStr">
        <is>
          <t>pi_Coleo</t>
        </is>
      </c>
      <c r="V1" s="1" t="inlineStr">
        <is>
          <t>pi_CruMol</t>
        </is>
      </c>
      <c r="W1" s="1" t="inlineStr">
        <is>
          <t>pi_Deca</t>
        </is>
      </c>
      <c r="X1" s="1" t="inlineStr">
        <is>
          <t>pi_Dipt</t>
        </is>
      </c>
      <c r="Y1" s="1" t="inlineStr">
        <is>
          <t>pi_Ephem</t>
        </is>
      </c>
      <c r="Z1" s="1" t="inlineStr">
        <is>
          <t>pi_EPT</t>
        </is>
      </c>
      <c r="AA1" s="1" t="inlineStr">
        <is>
          <t>pi_Gast</t>
        </is>
      </c>
      <c r="AB1" s="1" t="inlineStr">
        <is>
          <t>pi_Isop</t>
        </is>
      </c>
      <c r="AC1" s="1" t="inlineStr">
        <is>
          <t>pi_Mega</t>
        </is>
      </c>
      <c r="AD1" s="1" t="inlineStr">
        <is>
          <t>pi_Odon</t>
        </is>
      </c>
      <c r="AE1" s="1" t="inlineStr">
        <is>
          <t>pi_Oligo</t>
        </is>
      </c>
      <c r="AF1" s="1" t="inlineStr">
        <is>
          <t>pi_Pleco</t>
        </is>
      </c>
      <c r="AG1" s="1" t="inlineStr">
        <is>
          <t>pi_Trich</t>
        </is>
      </c>
      <c r="AH1" s="1" t="inlineStr">
        <is>
          <t>pt_Amph</t>
        </is>
      </c>
      <c r="AI1" s="1" t="inlineStr">
        <is>
          <t>pt_Bival</t>
        </is>
      </c>
      <c r="AJ1" s="1" t="inlineStr">
        <is>
          <t>pt_Coleo</t>
        </is>
      </c>
      <c r="AK1" s="1" t="inlineStr">
        <is>
          <t>pt_Deca</t>
        </is>
      </c>
      <c r="AL1" s="1" t="inlineStr">
        <is>
          <t>pt_Dipt</t>
        </is>
      </c>
      <c r="AM1" s="1" t="inlineStr">
        <is>
          <t>pt_Ephem</t>
        </is>
      </c>
      <c r="AN1" s="1" t="inlineStr">
        <is>
          <t>pt_EPT</t>
        </is>
      </c>
      <c r="AO1" s="1" t="inlineStr">
        <is>
          <t>pt_Gast</t>
        </is>
      </c>
      <c r="AP1" s="1" t="inlineStr">
        <is>
          <t>pt_Isop</t>
        </is>
      </c>
      <c r="AQ1" s="1" t="inlineStr">
        <is>
          <t>pt_Mega</t>
        </is>
      </c>
      <c r="AR1" s="1" t="inlineStr">
        <is>
          <t>pt_Odon</t>
        </is>
      </c>
      <c r="AS1" s="1" t="inlineStr">
        <is>
          <t>pt_Oligo</t>
        </is>
      </c>
      <c r="AT1" s="1" t="inlineStr">
        <is>
          <t>pt_Pleco</t>
        </is>
      </c>
      <c r="AU1" s="1" t="inlineStr">
        <is>
          <t>pt_Trich</t>
        </is>
      </c>
      <c r="AV1" s="1" t="inlineStr">
        <is>
          <t>nt_Chiro</t>
        </is>
      </c>
      <c r="AW1" s="1" t="inlineStr">
        <is>
          <t>pi_Chiro</t>
        </is>
      </c>
      <c r="AX1" s="1" t="inlineStr">
        <is>
          <t>pt_Chiro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0</v>
      </c>
      <c r="E2">
        <v>0</v>
      </c>
      <c r="F2">
        <v>3</v>
      </c>
      <c r="G2">
        <v>1</v>
      </c>
      <c r="H2">
        <v>0</v>
      </c>
      <c r="I2">
        <v>14</v>
      </c>
      <c r="J2">
        <v>6</v>
      </c>
      <c r="K2">
        <v>19</v>
      </c>
      <c r="L2">
        <v>1</v>
      </c>
      <c r="M2">
        <v>0</v>
      </c>
      <c r="N2">
        <v>0</v>
      </c>
      <c r="O2">
        <v>0</v>
      </c>
      <c r="P2">
        <v>6</v>
      </c>
      <c r="Q2">
        <v>7</v>
      </c>
      <c r="R2">
        <v>0</v>
      </c>
      <c r="S2">
        <v>0</v>
      </c>
      <c r="T2">
        <v>0</v>
      </c>
      <c r="U2">
        <v>6.418219461697722</v>
      </c>
      <c r="V2">
        <v>6.004140786749482</v>
      </c>
      <c r="W2">
        <v>0</v>
      </c>
      <c r="X2">
        <v>15.32091097308489</v>
      </c>
      <c r="Y2">
        <v>31.26293995859213</v>
      </c>
      <c r="Z2">
        <v>72.2567287784679</v>
      </c>
      <c r="AA2">
        <v>6.004140786749482</v>
      </c>
      <c r="AB2">
        <v>0</v>
      </c>
      <c r="AC2">
        <v>0</v>
      </c>
      <c r="AD2">
        <v>0</v>
      </c>
      <c r="AE2">
        <v>0</v>
      </c>
      <c r="AF2">
        <v>19.66873706004141</v>
      </c>
      <c r="AG2">
        <v>21.32505175983437</v>
      </c>
      <c r="AH2">
        <v>0</v>
      </c>
      <c r="AI2">
        <v>0</v>
      </c>
      <c r="AJ2">
        <v>8.108108108108109</v>
      </c>
      <c r="AK2">
        <v>0</v>
      </c>
      <c r="AL2">
        <v>37.83783783783784</v>
      </c>
      <c r="AM2">
        <v>16.21621621621622</v>
      </c>
      <c r="AN2">
        <v>51.35135135135135</v>
      </c>
      <c r="AO2">
        <v>2.702702702702703</v>
      </c>
      <c r="AP2">
        <v>0</v>
      </c>
      <c r="AQ2">
        <v>0</v>
      </c>
      <c r="AR2">
        <v>0</v>
      </c>
      <c r="AS2">
        <v>0</v>
      </c>
      <c r="AT2">
        <v>16.21621621621622</v>
      </c>
      <c r="AU2">
        <v>18.91891891891892</v>
      </c>
      <c r="AV2">
        <v>9</v>
      </c>
      <c r="AW2">
        <v>12.00828157349896</v>
      </c>
      <c r="AX2">
        <v>24.32432432432432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2</v>
      </c>
      <c r="E3">
        <v>0</v>
      </c>
      <c r="F3">
        <v>2</v>
      </c>
      <c r="G3">
        <v>2</v>
      </c>
      <c r="H3">
        <v>0</v>
      </c>
      <c r="I3">
        <v>12</v>
      </c>
      <c r="J3">
        <v>1</v>
      </c>
      <c r="K3">
        <v>3</v>
      </c>
      <c r="L3">
        <v>2</v>
      </c>
      <c r="M3">
        <v>0</v>
      </c>
      <c r="N3">
        <v>1</v>
      </c>
      <c r="O3">
        <v>0</v>
      </c>
      <c r="P3">
        <v>0</v>
      </c>
      <c r="Q3">
        <v>2</v>
      </c>
      <c r="R3">
        <v>1</v>
      </c>
      <c r="S3">
        <v>14.91935483870968</v>
      </c>
      <c r="T3">
        <v>0</v>
      </c>
      <c r="U3">
        <v>3.42741935483871</v>
      </c>
      <c r="V3">
        <v>0.8064516129032258</v>
      </c>
      <c r="W3">
        <v>0</v>
      </c>
      <c r="X3">
        <v>57.66129032258065</v>
      </c>
      <c r="Y3">
        <v>3.830645161290323</v>
      </c>
      <c r="Z3">
        <v>5.443548387096774</v>
      </c>
      <c r="AA3">
        <v>0.8064516129032258</v>
      </c>
      <c r="AB3">
        <v>0</v>
      </c>
      <c r="AC3">
        <v>0</v>
      </c>
      <c r="AD3">
        <v>0.2016129032258064</v>
      </c>
      <c r="AE3">
        <v>0</v>
      </c>
      <c r="AF3">
        <v>0</v>
      </c>
      <c r="AG3">
        <v>1.612903225806452</v>
      </c>
      <c r="AH3">
        <v>6.896551724137931</v>
      </c>
      <c r="AI3">
        <v>0</v>
      </c>
      <c r="AJ3">
        <v>6.896551724137931</v>
      </c>
      <c r="AK3">
        <v>0</v>
      </c>
      <c r="AL3">
        <v>41.37931034482759</v>
      </c>
      <c r="AM3">
        <v>3.448275862068965</v>
      </c>
      <c r="AN3">
        <v>10.3448275862069</v>
      </c>
      <c r="AO3">
        <v>6.896551724137931</v>
      </c>
      <c r="AP3">
        <v>0</v>
      </c>
      <c r="AQ3">
        <v>0</v>
      </c>
      <c r="AR3">
        <v>3.448275862068965</v>
      </c>
      <c r="AS3">
        <v>0</v>
      </c>
      <c r="AT3">
        <v>0</v>
      </c>
      <c r="AU3">
        <v>6.896551724137931</v>
      </c>
      <c r="AV3">
        <v>11</v>
      </c>
      <c r="AW3">
        <v>43.95161290322581</v>
      </c>
      <c r="AX3">
        <v>37.93103448275862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0</v>
      </c>
      <c r="E4">
        <v>0</v>
      </c>
      <c r="F4">
        <v>6</v>
      </c>
      <c r="G4">
        <v>2</v>
      </c>
      <c r="H4">
        <v>0</v>
      </c>
      <c r="I4">
        <v>13</v>
      </c>
      <c r="J4">
        <v>3</v>
      </c>
      <c r="K4">
        <v>23</v>
      </c>
      <c r="L4">
        <v>2</v>
      </c>
      <c r="M4">
        <v>0</v>
      </c>
      <c r="N4">
        <v>1</v>
      </c>
      <c r="O4">
        <v>0</v>
      </c>
      <c r="P4">
        <v>6</v>
      </c>
      <c r="Q4">
        <v>14</v>
      </c>
      <c r="R4">
        <v>0</v>
      </c>
      <c r="S4">
        <v>0</v>
      </c>
      <c r="T4">
        <v>0</v>
      </c>
      <c r="U4">
        <v>26.34228187919463</v>
      </c>
      <c r="V4">
        <v>2.013422818791947</v>
      </c>
      <c r="W4">
        <v>0</v>
      </c>
      <c r="X4">
        <v>30.53691275167785</v>
      </c>
      <c r="Y4">
        <v>3.691275167785235</v>
      </c>
      <c r="Z4">
        <v>40.93959731543625</v>
      </c>
      <c r="AA4">
        <v>2.013422818791947</v>
      </c>
      <c r="AB4">
        <v>0</v>
      </c>
      <c r="AC4">
        <v>0</v>
      </c>
      <c r="AD4">
        <v>0.1677852348993289</v>
      </c>
      <c r="AE4">
        <v>0</v>
      </c>
      <c r="AF4">
        <v>15.60402684563758</v>
      </c>
      <c r="AG4">
        <v>21.64429530201342</v>
      </c>
      <c r="AH4">
        <v>0</v>
      </c>
      <c r="AI4">
        <v>0</v>
      </c>
      <c r="AJ4">
        <v>13.33333333333333</v>
      </c>
      <c r="AK4">
        <v>0</v>
      </c>
      <c r="AL4">
        <v>28.88888888888889</v>
      </c>
      <c r="AM4">
        <v>6.666666666666667</v>
      </c>
      <c r="AN4">
        <v>51.11111111111111</v>
      </c>
      <c r="AO4">
        <v>4.444444444444445</v>
      </c>
      <c r="AP4">
        <v>0</v>
      </c>
      <c r="AQ4">
        <v>0</v>
      </c>
      <c r="AR4">
        <v>2.222222222222222</v>
      </c>
      <c r="AS4">
        <v>0</v>
      </c>
      <c r="AT4">
        <v>13.33333333333333</v>
      </c>
      <c r="AU4">
        <v>31.11111111111111</v>
      </c>
      <c r="AV4">
        <v>7</v>
      </c>
      <c r="AW4">
        <v>24.83221476510067</v>
      </c>
      <c r="AX4">
        <v>15.55555555555556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1</v>
      </c>
      <c r="E5">
        <v>1</v>
      </c>
      <c r="F5">
        <v>3</v>
      </c>
      <c r="G5">
        <v>2</v>
      </c>
      <c r="H5">
        <v>0</v>
      </c>
      <c r="I5">
        <v>14</v>
      </c>
      <c r="J5">
        <v>10</v>
      </c>
      <c r="K5">
        <v>25</v>
      </c>
      <c r="L5">
        <v>1</v>
      </c>
      <c r="M5">
        <v>0</v>
      </c>
      <c r="N5">
        <v>0</v>
      </c>
      <c r="O5">
        <v>0</v>
      </c>
      <c r="P5">
        <v>8</v>
      </c>
      <c r="Q5">
        <v>7</v>
      </c>
      <c r="R5">
        <v>1</v>
      </c>
      <c r="S5">
        <v>0.1883239171374765</v>
      </c>
      <c r="T5">
        <v>0.1883239171374765</v>
      </c>
      <c r="U5">
        <v>15.25423728813559</v>
      </c>
      <c r="V5">
        <v>1.506591337099812</v>
      </c>
      <c r="W5">
        <v>0</v>
      </c>
      <c r="X5">
        <v>22.4105461393597</v>
      </c>
      <c r="Y5">
        <v>15.81920903954802</v>
      </c>
      <c r="Z5">
        <v>50.09416195856874</v>
      </c>
      <c r="AA5">
        <v>1.318267419962335</v>
      </c>
      <c r="AB5">
        <v>0</v>
      </c>
      <c r="AC5">
        <v>0</v>
      </c>
      <c r="AD5">
        <v>0</v>
      </c>
      <c r="AE5">
        <v>0</v>
      </c>
      <c r="AF5">
        <v>20.52730696798493</v>
      </c>
      <c r="AG5">
        <v>13.74764595103578</v>
      </c>
      <c r="AH5">
        <v>2.083333333333334</v>
      </c>
      <c r="AI5">
        <v>2.083333333333334</v>
      </c>
      <c r="AJ5">
        <v>6.25</v>
      </c>
      <c r="AK5">
        <v>0</v>
      </c>
      <c r="AL5">
        <v>29.16666666666667</v>
      </c>
      <c r="AM5">
        <v>20.83333333333333</v>
      </c>
      <c r="AN5">
        <v>52.08333333333334</v>
      </c>
      <c r="AO5">
        <v>2.083333333333334</v>
      </c>
      <c r="AP5">
        <v>0</v>
      </c>
      <c r="AQ5">
        <v>0</v>
      </c>
      <c r="AR5">
        <v>0</v>
      </c>
      <c r="AS5">
        <v>0</v>
      </c>
      <c r="AT5">
        <v>16.66666666666667</v>
      </c>
      <c r="AU5">
        <v>14.58333333333333</v>
      </c>
      <c r="AV5">
        <v>9</v>
      </c>
      <c r="AW5">
        <v>16.0075329566855</v>
      </c>
      <c r="AX5">
        <v>18.75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0</v>
      </c>
      <c r="E6">
        <v>0</v>
      </c>
      <c r="F6">
        <v>6</v>
      </c>
      <c r="G6">
        <v>0</v>
      </c>
      <c r="H6">
        <v>0</v>
      </c>
      <c r="I6">
        <v>19</v>
      </c>
      <c r="J6">
        <v>6</v>
      </c>
      <c r="K6">
        <v>26</v>
      </c>
      <c r="L6">
        <v>0</v>
      </c>
      <c r="M6">
        <v>0</v>
      </c>
      <c r="N6">
        <v>0</v>
      </c>
      <c r="O6">
        <v>0</v>
      </c>
      <c r="P6">
        <v>8</v>
      </c>
      <c r="Q6">
        <v>12</v>
      </c>
      <c r="R6">
        <v>1</v>
      </c>
      <c r="S6">
        <v>0</v>
      </c>
      <c r="T6">
        <v>0</v>
      </c>
      <c r="U6">
        <v>17.00554528650647</v>
      </c>
      <c r="V6">
        <v>0</v>
      </c>
      <c r="W6">
        <v>0</v>
      </c>
      <c r="X6">
        <v>12.75415896487985</v>
      </c>
      <c r="Y6">
        <v>5.175600739371534</v>
      </c>
      <c r="Z6">
        <v>61.92236598890943</v>
      </c>
      <c r="AA6">
        <v>0</v>
      </c>
      <c r="AB6">
        <v>0</v>
      </c>
      <c r="AC6">
        <v>0</v>
      </c>
      <c r="AD6">
        <v>0</v>
      </c>
      <c r="AE6">
        <v>0</v>
      </c>
      <c r="AF6">
        <v>10.53604436229205</v>
      </c>
      <c r="AG6">
        <v>46.21072088724584</v>
      </c>
      <c r="AH6">
        <v>0</v>
      </c>
      <c r="AI6">
        <v>0</v>
      </c>
      <c r="AJ6">
        <v>11.53846153846154</v>
      </c>
      <c r="AK6">
        <v>0</v>
      </c>
      <c r="AL6">
        <v>36.53846153846154</v>
      </c>
      <c r="AM6">
        <v>11.53846153846154</v>
      </c>
      <c r="AN6">
        <v>50</v>
      </c>
      <c r="AO6">
        <v>0</v>
      </c>
      <c r="AP6">
        <v>0</v>
      </c>
      <c r="AQ6">
        <v>0</v>
      </c>
      <c r="AR6">
        <v>0</v>
      </c>
      <c r="AS6">
        <v>0</v>
      </c>
      <c r="AT6">
        <v>15.38461538461539</v>
      </c>
      <c r="AU6">
        <v>23.07692307692308</v>
      </c>
      <c r="AV6">
        <v>12</v>
      </c>
      <c r="AW6">
        <v>5.545286506469501</v>
      </c>
      <c r="AX6">
        <v>23.07692307692308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1</v>
      </c>
      <c r="E7">
        <v>1</v>
      </c>
      <c r="F7">
        <v>3</v>
      </c>
      <c r="G7">
        <v>1</v>
      </c>
      <c r="H7">
        <v>0</v>
      </c>
      <c r="I7">
        <v>11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11.29943502824859</v>
      </c>
      <c r="T7">
        <v>0.9416195856873822</v>
      </c>
      <c r="U7">
        <v>5.461393596986818</v>
      </c>
      <c r="V7">
        <v>0.9416195856873822</v>
      </c>
      <c r="W7">
        <v>0</v>
      </c>
      <c r="X7">
        <v>13.74764595103578</v>
      </c>
      <c r="Y7">
        <v>30.50847457627119</v>
      </c>
      <c r="Z7">
        <v>32.76836158192091</v>
      </c>
      <c r="AA7">
        <v>0</v>
      </c>
      <c r="AB7">
        <v>0.3766478342749529</v>
      </c>
      <c r="AC7">
        <v>0</v>
      </c>
      <c r="AD7">
        <v>0</v>
      </c>
      <c r="AE7">
        <v>0</v>
      </c>
      <c r="AF7">
        <v>1.694915254237288</v>
      </c>
      <c r="AG7">
        <v>0.5649717514124294</v>
      </c>
      <c r="AH7">
        <v>3.703703703703704</v>
      </c>
      <c r="AI7">
        <v>3.703703703703704</v>
      </c>
      <c r="AJ7">
        <v>11.11111111111111</v>
      </c>
      <c r="AK7">
        <v>0</v>
      </c>
      <c r="AL7">
        <v>40.74074074074074</v>
      </c>
      <c r="AM7">
        <v>3.703703703703704</v>
      </c>
      <c r="AN7">
        <v>11.11111111111111</v>
      </c>
      <c r="AO7">
        <v>0</v>
      </c>
      <c r="AP7">
        <v>3.703703703703704</v>
      </c>
      <c r="AQ7">
        <v>0</v>
      </c>
      <c r="AR7">
        <v>0</v>
      </c>
      <c r="AS7">
        <v>0</v>
      </c>
      <c r="AT7">
        <v>3.703703703703704</v>
      </c>
      <c r="AU7">
        <v>3.703703703703704</v>
      </c>
      <c r="AV7">
        <v>6</v>
      </c>
      <c r="AW7">
        <v>2.63653483992467</v>
      </c>
      <c r="AX7">
        <v>22.22222222222222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1</v>
      </c>
      <c r="E8">
        <v>1</v>
      </c>
      <c r="F8">
        <v>6</v>
      </c>
      <c r="G8">
        <v>2</v>
      </c>
      <c r="H8">
        <v>0</v>
      </c>
      <c r="I8">
        <v>13</v>
      </c>
      <c r="J8">
        <v>6</v>
      </c>
      <c r="K8">
        <v>27</v>
      </c>
      <c r="L8">
        <v>1</v>
      </c>
      <c r="M8">
        <v>0</v>
      </c>
      <c r="N8">
        <v>0</v>
      </c>
      <c r="O8">
        <v>0</v>
      </c>
      <c r="P8">
        <v>9</v>
      </c>
      <c r="Q8">
        <v>12</v>
      </c>
      <c r="R8">
        <v>1</v>
      </c>
      <c r="S8">
        <v>0.1821493624772313</v>
      </c>
      <c r="T8">
        <v>0.1821493624772313</v>
      </c>
      <c r="U8">
        <v>8.196721311475409</v>
      </c>
      <c r="V8">
        <v>13.29690346083789</v>
      </c>
      <c r="W8">
        <v>0</v>
      </c>
      <c r="X8">
        <v>13.66120218579235</v>
      </c>
      <c r="Y8">
        <v>10.01821493624772</v>
      </c>
      <c r="Z8">
        <v>60.83788706739527</v>
      </c>
      <c r="AA8">
        <v>13.11475409836066</v>
      </c>
      <c r="AB8">
        <v>0</v>
      </c>
      <c r="AC8">
        <v>0</v>
      </c>
      <c r="AD8">
        <v>0</v>
      </c>
      <c r="AE8">
        <v>0</v>
      </c>
      <c r="AF8">
        <v>10.92896174863388</v>
      </c>
      <c r="AG8">
        <v>39.89071038251366</v>
      </c>
      <c r="AH8">
        <v>1.851851851851852</v>
      </c>
      <c r="AI8">
        <v>1.851851851851852</v>
      </c>
      <c r="AJ8">
        <v>11.11111111111111</v>
      </c>
      <c r="AK8">
        <v>0</v>
      </c>
      <c r="AL8">
        <v>24.07407407407407</v>
      </c>
      <c r="AM8">
        <v>11.11111111111111</v>
      </c>
      <c r="AN8">
        <v>50</v>
      </c>
      <c r="AO8">
        <v>1.851851851851852</v>
      </c>
      <c r="AP8">
        <v>0</v>
      </c>
      <c r="AQ8">
        <v>0</v>
      </c>
      <c r="AR8">
        <v>0</v>
      </c>
      <c r="AS8">
        <v>0</v>
      </c>
      <c r="AT8">
        <v>16.66666666666667</v>
      </c>
      <c r="AU8">
        <v>22.22222222222222</v>
      </c>
      <c r="AV8">
        <v>7</v>
      </c>
      <c r="AW8">
        <v>9.289617486338798</v>
      </c>
      <c r="AX8">
        <v>12.96296296296296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1</v>
      </c>
      <c r="E9">
        <v>0</v>
      </c>
      <c r="F9">
        <v>5</v>
      </c>
      <c r="G9">
        <v>1</v>
      </c>
      <c r="H9">
        <v>0</v>
      </c>
      <c r="I9">
        <v>22</v>
      </c>
      <c r="J9">
        <v>3</v>
      </c>
      <c r="K9">
        <v>13</v>
      </c>
      <c r="L9">
        <v>1</v>
      </c>
      <c r="M9">
        <v>0</v>
      </c>
      <c r="N9">
        <v>0</v>
      </c>
      <c r="O9">
        <v>0</v>
      </c>
      <c r="P9">
        <v>5</v>
      </c>
      <c r="Q9">
        <v>5</v>
      </c>
      <c r="R9">
        <v>1</v>
      </c>
      <c r="S9">
        <v>1.016949152542373</v>
      </c>
      <c r="T9">
        <v>0</v>
      </c>
      <c r="U9">
        <v>3.220338983050847</v>
      </c>
      <c r="V9">
        <v>0.1694915254237288</v>
      </c>
      <c r="W9">
        <v>0</v>
      </c>
      <c r="X9">
        <v>44.0677966101695</v>
      </c>
      <c r="Y9">
        <v>17.45762711864407</v>
      </c>
      <c r="Z9">
        <v>41.1864406779661</v>
      </c>
      <c r="AA9">
        <v>0.1694915254237288</v>
      </c>
      <c r="AB9">
        <v>0</v>
      </c>
      <c r="AC9">
        <v>0</v>
      </c>
      <c r="AD9">
        <v>0</v>
      </c>
      <c r="AE9">
        <v>0</v>
      </c>
      <c r="AF9">
        <v>11.52542372881356</v>
      </c>
      <c r="AG9">
        <v>12.20338983050847</v>
      </c>
      <c r="AH9">
        <v>2.040816326530612</v>
      </c>
      <c r="AI9">
        <v>0</v>
      </c>
      <c r="AJ9">
        <v>10.20408163265306</v>
      </c>
      <c r="AK9">
        <v>0</v>
      </c>
      <c r="AL9">
        <v>44.89795918367347</v>
      </c>
      <c r="AM9">
        <v>6.122448979591836</v>
      </c>
      <c r="AN9">
        <v>26.53061224489796</v>
      </c>
      <c r="AO9">
        <v>2.040816326530612</v>
      </c>
      <c r="AP9">
        <v>0</v>
      </c>
      <c r="AQ9">
        <v>0</v>
      </c>
      <c r="AR9">
        <v>0</v>
      </c>
      <c r="AS9">
        <v>0</v>
      </c>
      <c r="AT9">
        <v>10.20408163265306</v>
      </c>
      <c r="AU9">
        <v>10.20408163265306</v>
      </c>
      <c r="AV9">
        <v>16</v>
      </c>
      <c r="AW9">
        <v>14.23728813559322</v>
      </c>
      <c r="AX9">
        <v>32.6530612244898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0</v>
      </c>
      <c r="E10">
        <v>0</v>
      </c>
      <c r="F10">
        <v>3</v>
      </c>
      <c r="G10">
        <v>0</v>
      </c>
      <c r="H10">
        <v>1</v>
      </c>
      <c r="I10">
        <v>17</v>
      </c>
      <c r="J10">
        <v>10</v>
      </c>
      <c r="K10">
        <v>33</v>
      </c>
      <c r="L10">
        <v>0</v>
      </c>
      <c r="M10">
        <v>0</v>
      </c>
      <c r="N10">
        <v>0</v>
      </c>
      <c r="O10">
        <v>0</v>
      </c>
      <c r="P10">
        <v>13</v>
      </c>
      <c r="Q10">
        <v>10</v>
      </c>
      <c r="R10">
        <v>1</v>
      </c>
      <c r="S10">
        <v>0</v>
      </c>
      <c r="T10">
        <v>0</v>
      </c>
      <c r="U10">
        <v>5.194805194805195</v>
      </c>
      <c r="V10">
        <v>0</v>
      </c>
      <c r="W10">
        <v>0.1855287569573284</v>
      </c>
      <c r="X10">
        <v>12.61595547309833</v>
      </c>
      <c r="Y10">
        <v>29.31354359925788</v>
      </c>
      <c r="Z10">
        <v>75.51020408163265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12.430426716141</v>
      </c>
      <c r="AG10">
        <v>33.76623376623377</v>
      </c>
      <c r="AH10">
        <v>0</v>
      </c>
      <c r="AI10">
        <v>0</v>
      </c>
      <c r="AJ10">
        <v>5</v>
      </c>
      <c r="AK10">
        <v>1.666666666666667</v>
      </c>
      <c r="AL10">
        <v>28.33333333333333</v>
      </c>
      <c r="AM10">
        <v>16.66666666666667</v>
      </c>
      <c r="AN10">
        <v>55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21.66666666666667</v>
      </c>
      <c r="AU10">
        <v>16.66666666666667</v>
      </c>
      <c r="AV10">
        <v>10</v>
      </c>
      <c r="AW10">
        <v>8.905380333951763</v>
      </c>
      <c r="AX10">
        <v>16.66666666666667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0</v>
      </c>
      <c r="E11">
        <v>1</v>
      </c>
      <c r="F11">
        <v>2</v>
      </c>
      <c r="G11">
        <v>1</v>
      </c>
      <c r="H11">
        <v>0</v>
      </c>
      <c r="I11">
        <v>18</v>
      </c>
      <c r="J11">
        <v>10</v>
      </c>
      <c r="K11">
        <v>25</v>
      </c>
      <c r="L11">
        <v>0</v>
      </c>
      <c r="M11">
        <v>0</v>
      </c>
      <c r="N11">
        <v>0</v>
      </c>
      <c r="O11">
        <v>0</v>
      </c>
      <c r="P11">
        <v>6</v>
      </c>
      <c r="Q11">
        <v>9</v>
      </c>
      <c r="R11">
        <v>1</v>
      </c>
      <c r="S11">
        <v>0</v>
      </c>
      <c r="T11">
        <v>0.1855287569573284</v>
      </c>
      <c r="U11">
        <v>23.93320964749536</v>
      </c>
      <c r="V11">
        <v>0.1855287569573284</v>
      </c>
      <c r="W11">
        <v>0</v>
      </c>
      <c r="X11">
        <v>27.08719851576995</v>
      </c>
      <c r="Y11">
        <v>22.26345083487941</v>
      </c>
      <c r="Z11">
        <v>35.2504638218924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3.339517625231911</v>
      </c>
      <c r="AG11">
        <v>9.647495361781076</v>
      </c>
      <c r="AH11">
        <v>0</v>
      </c>
      <c r="AI11">
        <v>1.96078431372549</v>
      </c>
      <c r="AJ11">
        <v>3.92156862745098</v>
      </c>
      <c r="AK11">
        <v>0</v>
      </c>
      <c r="AL11">
        <v>35.29411764705883</v>
      </c>
      <c r="AM11">
        <v>19.6078431372549</v>
      </c>
      <c r="AN11">
        <v>49.01960784313726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11.76470588235294</v>
      </c>
      <c r="AU11">
        <v>17.64705882352941</v>
      </c>
      <c r="AV11">
        <v>8</v>
      </c>
      <c r="AW11">
        <v>22.26345083487941</v>
      </c>
      <c r="AX11">
        <v>15.68627450980392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1</v>
      </c>
      <c r="E12">
        <v>2</v>
      </c>
      <c r="F12">
        <v>0</v>
      </c>
      <c r="G12">
        <v>6</v>
      </c>
      <c r="H12">
        <v>1</v>
      </c>
      <c r="I12">
        <v>30</v>
      </c>
      <c r="J12">
        <v>2</v>
      </c>
      <c r="K12">
        <v>3</v>
      </c>
      <c r="L12">
        <v>4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0.6342494714587738</v>
      </c>
      <c r="T12">
        <v>6.13107822410148</v>
      </c>
      <c r="U12">
        <v>0</v>
      </c>
      <c r="V12">
        <v>18.39323467230444</v>
      </c>
      <c r="W12">
        <v>0.2114164904862579</v>
      </c>
      <c r="X12">
        <v>59.40803382663848</v>
      </c>
      <c r="Y12">
        <v>3.171247357293869</v>
      </c>
      <c r="Z12">
        <v>3.382663847780127</v>
      </c>
      <c r="AA12">
        <v>12.26215644820296</v>
      </c>
      <c r="AB12">
        <v>2.114164904862579</v>
      </c>
      <c r="AC12">
        <v>4.651162790697675</v>
      </c>
      <c r="AD12">
        <v>0.2114164904862579</v>
      </c>
      <c r="AE12">
        <v>0</v>
      </c>
      <c r="AF12">
        <v>0</v>
      </c>
      <c r="AG12">
        <v>0.2114164904862579</v>
      </c>
      <c r="AH12">
        <v>1.96078431372549</v>
      </c>
      <c r="AI12">
        <v>3.92156862745098</v>
      </c>
      <c r="AJ12">
        <v>0</v>
      </c>
      <c r="AK12">
        <v>1.96078431372549</v>
      </c>
      <c r="AL12">
        <v>58.8235294117647</v>
      </c>
      <c r="AM12">
        <v>3.92156862745098</v>
      </c>
      <c r="AN12">
        <v>5.882352941176471</v>
      </c>
      <c r="AO12">
        <v>7.843137254901961</v>
      </c>
      <c r="AP12">
        <v>1.96078431372549</v>
      </c>
      <c r="AQ12">
        <v>1.96078431372549</v>
      </c>
      <c r="AR12">
        <v>1.96078431372549</v>
      </c>
      <c r="AS12">
        <v>0</v>
      </c>
      <c r="AT12">
        <v>0</v>
      </c>
      <c r="AU12">
        <v>1.96078431372549</v>
      </c>
      <c r="AV12">
        <v>25</v>
      </c>
      <c r="AW12">
        <v>56.44820295983087</v>
      </c>
      <c r="AX12">
        <v>49.01960784313726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0</v>
      </c>
      <c r="E13">
        <v>0</v>
      </c>
      <c r="F13">
        <v>3</v>
      </c>
      <c r="G13">
        <v>2</v>
      </c>
      <c r="H13">
        <v>0</v>
      </c>
      <c r="I13">
        <v>24</v>
      </c>
      <c r="J13">
        <v>10</v>
      </c>
      <c r="K13">
        <v>17</v>
      </c>
      <c r="L13">
        <v>2</v>
      </c>
      <c r="M13">
        <v>0</v>
      </c>
      <c r="N13">
        <v>0</v>
      </c>
      <c r="O13">
        <v>0</v>
      </c>
      <c r="P13">
        <v>3</v>
      </c>
      <c r="Q13">
        <v>4</v>
      </c>
      <c r="R13">
        <v>1</v>
      </c>
      <c r="S13">
        <v>0</v>
      </c>
      <c r="T13">
        <v>0</v>
      </c>
      <c r="U13">
        <v>16.69793621013133</v>
      </c>
      <c r="V13">
        <v>34.52157598499062</v>
      </c>
      <c r="W13">
        <v>0</v>
      </c>
      <c r="X13">
        <v>26.07879924953096</v>
      </c>
      <c r="Y13">
        <v>11.25703564727955</v>
      </c>
      <c r="Z13">
        <v>13.69606003752345</v>
      </c>
      <c r="AA13">
        <v>34.52157598499062</v>
      </c>
      <c r="AB13">
        <v>0</v>
      </c>
      <c r="AC13">
        <v>0</v>
      </c>
      <c r="AD13">
        <v>0</v>
      </c>
      <c r="AE13">
        <v>0</v>
      </c>
      <c r="AF13">
        <v>1.688555347091933</v>
      </c>
      <c r="AG13">
        <v>0.7504690431519699</v>
      </c>
      <c r="AH13">
        <v>0</v>
      </c>
      <c r="AI13">
        <v>0</v>
      </c>
      <c r="AJ13">
        <v>6</v>
      </c>
      <c r="AK13">
        <v>0</v>
      </c>
      <c r="AL13">
        <v>48</v>
      </c>
      <c r="AM13">
        <v>20</v>
      </c>
      <c r="AN13">
        <v>34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8</v>
      </c>
      <c r="AV13">
        <v>20</v>
      </c>
      <c r="AW13">
        <v>23.63977485928706</v>
      </c>
      <c r="AX13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nt_NonIns_BCG_att456</t>
        </is>
      </c>
      <c r="E1" s="1" t="inlineStr">
        <is>
          <t>pi_NonIns_BCG_att456</t>
        </is>
      </c>
      <c r="F1" s="1" t="inlineStr">
        <is>
          <t>pt_NonIns_BCG_att456</t>
        </is>
      </c>
      <c r="G1" s="1" t="inlineStr">
        <is>
          <t>nt_BCG_att1</t>
        </is>
      </c>
      <c r="H1" s="1" t="inlineStr">
        <is>
          <t>nt_BCG_att1i</t>
        </is>
      </c>
      <c r="I1" s="1" t="inlineStr">
        <is>
          <t>nt_BCG_att1m</t>
        </is>
      </c>
      <c r="J1" s="1" t="inlineStr">
        <is>
          <t>nt_BCG_att12</t>
        </is>
      </c>
      <c r="K1" s="1" t="inlineStr">
        <is>
          <t>nt_BCG_att1i2</t>
        </is>
      </c>
      <c r="L1" s="1" t="inlineStr">
        <is>
          <t>nt_BCG_att123</t>
        </is>
      </c>
      <c r="M1" s="1" t="inlineStr">
        <is>
          <t>nt_BCG_att1i23</t>
        </is>
      </c>
      <c r="N1" s="1" t="inlineStr">
        <is>
          <t>nt_BCG_att2</t>
        </is>
      </c>
      <c r="O1" s="1" t="inlineStr">
        <is>
          <t>nt_BCG_att23</t>
        </is>
      </c>
      <c r="P1" s="1" t="inlineStr">
        <is>
          <t>nt_BCG_att234</t>
        </is>
      </c>
      <c r="Q1" s="1" t="inlineStr">
        <is>
          <t>nt_BCG_att3</t>
        </is>
      </c>
      <c r="R1" s="1" t="inlineStr">
        <is>
          <t>nt_BCG_att4</t>
        </is>
      </c>
      <c r="S1" s="1" t="inlineStr">
        <is>
          <t>nt_BCG_att45</t>
        </is>
      </c>
      <c r="T1" s="1" t="inlineStr">
        <is>
          <t>nt_BCG_att5</t>
        </is>
      </c>
      <c r="U1" s="1" t="inlineStr">
        <is>
          <t>nt_BCG_att56</t>
        </is>
      </c>
      <c r="V1" s="1" t="inlineStr">
        <is>
          <t>nt_BCG_att6</t>
        </is>
      </c>
      <c r="W1" s="1" t="inlineStr">
        <is>
          <t>nt_BCG_attNA</t>
        </is>
      </c>
      <c r="X1" s="1" t="inlineStr">
        <is>
          <t>nt_EPT_BCG_att123</t>
        </is>
      </c>
      <c r="Y1" s="1" t="inlineStr">
        <is>
          <t>nt_EPT_BCG_att1i23</t>
        </is>
      </c>
      <c r="Z1" s="1" t="inlineStr">
        <is>
          <t>pi_BCG_att1</t>
        </is>
      </c>
      <c r="AA1" s="1" t="inlineStr">
        <is>
          <t>pi_BCG_att1i</t>
        </is>
      </c>
      <c r="AB1" s="1" t="inlineStr">
        <is>
          <t>pi_BCG_att1m</t>
        </is>
      </c>
      <c r="AC1" s="1" t="inlineStr">
        <is>
          <t>pi_BCG_att12</t>
        </is>
      </c>
      <c r="AD1" s="1" t="inlineStr">
        <is>
          <t>pi_BCG_att1i2</t>
        </is>
      </c>
      <c r="AE1" s="1" t="inlineStr">
        <is>
          <t>pi_BCG_att123</t>
        </is>
      </c>
      <c r="AF1" s="1" t="inlineStr">
        <is>
          <t>pi_BCG_att1i23</t>
        </is>
      </c>
      <c r="AG1" s="1" t="inlineStr">
        <is>
          <t>pi_BCG_att2</t>
        </is>
      </c>
      <c r="AH1" s="1" t="inlineStr">
        <is>
          <t>pi_BCG_att23</t>
        </is>
      </c>
      <c r="AI1" s="1" t="inlineStr">
        <is>
          <t>pi_BCG_att234</t>
        </is>
      </c>
      <c r="AJ1" s="1" t="inlineStr">
        <is>
          <t>pi_BCG_att3</t>
        </is>
      </c>
      <c r="AK1" s="1" t="inlineStr">
        <is>
          <t>pi_BCG_att4</t>
        </is>
      </c>
      <c r="AL1" s="1" t="inlineStr">
        <is>
          <t>pi_BCG_att45</t>
        </is>
      </c>
      <c r="AM1" s="1" t="inlineStr">
        <is>
          <t>pi_BCG_att5</t>
        </is>
      </c>
      <c r="AN1" s="1" t="inlineStr">
        <is>
          <t>pi_BCG_att56</t>
        </is>
      </c>
      <c r="AO1" s="1" t="inlineStr">
        <is>
          <t>pi_BCG_att6</t>
        </is>
      </c>
      <c r="AP1" s="1" t="inlineStr">
        <is>
          <t>pi_BCG_attNA</t>
        </is>
      </c>
      <c r="AQ1" s="1" t="inlineStr">
        <is>
          <t>pi_EPT_BCG_att123</t>
        </is>
      </c>
      <c r="AR1" s="1" t="inlineStr">
        <is>
          <t>pt_BCG_att1</t>
        </is>
      </c>
      <c r="AS1" s="1" t="inlineStr">
        <is>
          <t>pt_BCG_att1i</t>
        </is>
      </c>
      <c r="AT1" s="1" t="inlineStr">
        <is>
          <t>pt_BCG_att1m</t>
        </is>
      </c>
      <c r="AU1" s="1" t="inlineStr">
        <is>
          <t>pt_BCG_att12</t>
        </is>
      </c>
      <c r="AV1" s="1" t="inlineStr">
        <is>
          <t>pt_BCG_att1i2</t>
        </is>
      </c>
      <c r="AW1" s="1" t="inlineStr">
        <is>
          <t>pt_BCG_att123</t>
        </is>
      </c>
      <c r="AX1" s="1" t="inlineStr">
        <is>
          <t>pt_BCG_att1i23</t>
        </is>
      </c>
      <c r="AY1" s="1" t="inlineStr">
        <is>
          <t>pt_BCG_att2</t>
        </is>
      </c>
      <c r="AZ1" s="1" t="inlineStr">
        <is>
          <t>pt_BCG_att23</t>
        </is>
      </c>
      <c r="BA1" s="1" t="inlineStr">
        <is>
          <t>pt_BCG_att234</t>
        </is>
      </c>
      <c r="BB1" s="1" t="inlineStr">
        <is>
          <t>pt_BCG_att3</t>
        </is>
      </c>
      <c r="BC1" s="1" t="inlineStr">
        <is>
          <t>pt_BCG_att4</t>
        </is>
      </c>
      <c r="BD1" s="1" t="inlineStr">
        <is>
          <t>pt_BCG_att45</t>
        </is>
      </c>
      <c r="BE1" s="1" t="inlineStr">
        <is>
          <t>pt_BCG_att5</t>
        </is>
      </c>
      <c r="BF1" s="1" t="inlineStr">
        <is>
          <t>pt_BCG_att56</t>
        </is>
      </c>
      <c r="BG1" s="1" t="inlineStr">
        <is>
          <t>pt_BCG_att6</t>
        </is>
      </c>
      <c r="BH1" s="1" t="inlineStr">
        <is>
          <t>pt_BCG_attNA</t>
        </is>
      </c>
      <c r="BI1" s="1" t="inlineStr">
        <is>
          <t>pt_EPT_BCG_att123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1</v>
      </c>
      <c r="E2">
        <v>6.004140786749482</v>
      </c>
      <c r="F2">
        <v>2.702702702702703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0</v>
      </c>
      <c r="R2">
        <v>20</v>
      </c>
      <c r="S2">
        <v>20</v>
      </c>
      <c r="T2">
        <v>0</v>
      </c>
      <c r="U2">
        <v>0</v>
      </c>
      <c r="V2">
        <v>0</v>
      </c>
      <c r="W2">
        <v>17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57.55693581780538</v>
      </c>
      <c r="AJ2">
        <v>0</v>
      </c>
      <c r="AK2">
        <v>57.55693581780538</v>
      </c>
      <c r="AL2">
        <v>57.55693581780538</v>
      </c>
      <c r="AM2">
        <v>0</v>
      </c>
      <c r="AN2">
        <v>0</v>
      </c>
      <c r="AO2">
        <v>0</v>
      </c>
      <c r="AP2">
        <v>42.44306418219462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54.05405405405406</v>
      </c>
      <c r="BB2">
        <v>0</v>
      </c>
      <c r="BC2">
        <v>54.05405405405406</v>
      </c>
      <c r="BD2">
        <v>54.05405405405406</v>
      </c>
      <c r="BE2">
        <v>0</v>
      </c>
      <c r="BF2">
        <v>0</v>
      </c>
      <c r="BG2">
        <v>0</v>
      </c>
      <c r="BH2">
        <v>45.94594594594594</v>
      </c>
      <c r="BI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9</v>
      </c>
      <c r="E3">
        <v>30.44354838709678</v>
      </c>
      <c r="F3">
        <v>31.03448275862069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21</v>
      </c>
      <c r="Q3">
        <v>0</v>
      </c>
      <c r="R3">
        <v>21</v>
      </c>
      <c r="S3">
        <v>28</v>
      </c>
      <c r="T3">
        <v>7</v>
      </c>
      <c r="U3">
        <v>7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74.59677419354838</v>
      </c>
      <c r="AJ3">
        <v>0</v>
      </c>
      <c r="AK3">
        <v>74.59677419354838</v>
      </c>
      <c r="AL3">
        <v>97.78225806451613</v>
      </c>
      <c r="AM3">
        <v>23.18548387096774</v>
      </c>
      <c r="AN3">
        <v>23.18548387096774</v>
      </c>
      <c r="AO3">
        <v>0</v>
      </c>
      <c r="AP3">
        <v>2.217741935483871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72.41379310344827</v>
      </c>
      <c r="BB3">
        <v>0</v>
      </c>
      <c r="BC3">
        <v>72.41379310344827</v>
      </c>
      <c r="BD3">
        <v>96.55172413793103</v>
      </c>
      <c r="BE3">
        <v>24.13793103448276</v>
      </c>
      <c r="BF3">
        <v>24.13793103448276</v>
      </c>
      <c r="BG3">
        <v>0</v>
      </c>
      <c r="BH3">
        <v>3.448275862068965</v>
      </c>
      <c r="BI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2</v>
      </c>
      <c r="E4">
        <v>2.013422818791947</v>
      </c>
      <c r="F4">
        <v>4.444444444444445</v>
      </c>
      <c r="G4">
        <v>0</v>
      </c>
      <c r="H4">
        <v>0</v>
      </c>
      <c r="I4">
        <v>0</v>
      </c>
      <c r="J4">
        <v>3</v>
      </c>
      <c r="K4">
        <v>3</v>
      </c>
      <c r="L4">
        <v>24</v>
      </c>
      <c r="M4">
        <v>24</v>
      </c>
      <c r="N4">
        <v>3</v>
      </c>
      <c r="O4">
        <v>24</v>
      </c>
      <c r="P4">
        <v>45</v>
      </c>
      <c r="Q4">
        <v>21</v>
      </c>
      <c r="R4">
        <v>21</v>
      </c>
      <c r="S4">
        <v>21</v>
      </c>
      <c r="T4">
        <v>0</v>
      </c>
      <c r="U4">
        <v>0</v>
      </c>
      <c r="V4">
        <v>0</v>
      </c>
      <c r="W4">
        <v>0</v>
      </c>
      <c r="X4">
        <v>18</v>
      </c>
      <c r="Y4">
        <v>18</v>
      </c>
      <c r="Z4">
        <v>0</v>
      </c>
      <c r="AA4">
        <v>0</v>
      </c>
      <c r="AB4">
        <v>0</v>
      </c>
      <c r="AC4">
        <v>2.348993288590604</v>
      </c>
      <c r="AD4">
        <v>2.348993288590604</v>
      </c>
      <c r="AE4">
        <v>34.8993288590604</v>
      </c>
      <c r="AF4">
        <v>34.8993288590604</v>
      </c>
      <c r="AG4">
        <v>2.348993288590604</v>
      </c>
      <c r="AH4">
        <v>34.8993288590604</v>
      </c>
      <c r="AI4">
        <v>100</v>
      </c>
      <c r="AJ4">
        <v>32.5503355704698</v>
      </c>
      <c r="AK4">
        <v>65.1006711409396</v>
      </c>
      <c r="AL4">
        <v>65.1006711409396</v>
      </c>
      <c r="AM4">
        <v>0</v>
      </c>
      <c r="AN4">
        <v>0</v>
      </c>
      <c r="AO4">
        <v>0</v>
      </c>
      <c r="AP4">
        <v>0</v>
      </c>
      <c r="AQ4">
        <v>19.12751677852349</v>
      </c>
      <c r="AR4">
        <v>0</v>
      </c>
      <c r="AS4">
        <v>0</v>
      </c>
      <c r="AT4">
        <v>0</v>
      </c>
      <c r="AU4">
        <v>6.666666666666667</v>
      </c>
      <c r="AV4">
        <v>6.666666666666667</v>
      </c>
      <c r="AW4">
        <v>53.33333333333334</v>
      </c>
      <c r="AX4">
        <v>53.33333333333334</v>
      </c>
      <c r="AY4">
        <v>6.666666666666667</v>
      </c>
      <c r="AZ4">
        <v>53.33333333333334</v>
      </c>
      <c r="BA4">
        <v>100</v>
      </c>
      <c r="BB4">
        <v>46.66666666666666</v>
      </c>
      <c r="BC4">
        <v>46.66666666666666</v>
      </c>
      <c r="BD4">
        <v>46.66666666666666</v>
      </c>
      <c r="BE4">
        <v>0</v>
      </c>
      <c r="BF4">
        <v>0</v>
      </c>
      <c r="BG4">
        <v>0</v>
      </c>
      <c r="BH4">
        <v>0</v>
      </c>
      <c r="BI4">
        <v>40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6</v>
      </c>
      <c r="E5">
        <v>12.24105461393597</v>
      </c>
      <c r="F5">
        <v>12.5</v>
      </c>
      <c r="G5">
        <v>6</v>
      </c>
      <c r="H5">
        <v>0</v>
      </c>
      <c r="I5">
        <v>0</v>
      </c>
      <c r="J5">
        <v>7</v>
      </c>
      <c r="K5">
        <v>1</v>
      </c>
      <c r="L5">
        <v>7</v>
      </c>
      <c r="M5">
        <v>1</v>
      </c>
      <c r="N5">
        <v>1</v>
      </c>
      <c r="O5">
        <v>1</v>
      </c>
      <c r="P5">
        <v>33</v>
      </c>
      <c r="Q5">
        <v>0</v>
      </c>
      <c r="R5">
        <v>32</v>
      </c>
      <c r="S5">
        <v>32</v>
      </c>
      <c r="T5">
        <v>0</v>
      </c>
      <c r="U5">
        <v>0</v>
      </c>
      <c r="V5">
        <v>0</v>
      </c>
      <c r="W5">
        <v>9</v>
      </c>
      <c r="X5">
        <v>6</v>
      </c>
      <c r="Y5">
        <v>1</v>
      </c>
      <c r="Z5">
        <v>6.591337099811677</v>
      </c>
      <c r="AA5">
        <v>0</v>
      </c>
      <c r="AB5">
        <v>0</v>
      </c>
      <c r="AC5">
        <v>8.662900188323917</v>
      </c>
      <c r="AD5">
        <v>2.071563088512241</v>
      </c>
      <c r="AE5">
        <v>8.662900188323917</v>
      </c>
      <c r="AF5">
        <v>2.071563088512241</v>
      </c>
      <c r="AG5">
        <v>2.071563088512241</v>
      </c>
      <c r="AH5">
        <v>2.071563088512241</v>
      </c>
      <c r="AI5">
        <v>79.28436911487759</v>
      </c>
      <c r="AJ5">
        <v>0</v>
      </c>
      <c r="AK5">
        <v>77.21280602636534</v>
      </c>
      <c r="AL5">
        <v>77.21280602636534</v>
      </c>
      <c r="AM5">
        <v>0</v>
      </c>
      <c r="AN5">
        <v>0</v>
      </c>
      <c r="AO5">
        <v>0</v>
      </c>
      <c r="AP5">
        <v>14.12429378531074</v>
      </c>
      <c r="AQ5">
        <v>8.097928436911488</v>
      </c>
      <c r="AR5">
        <v>12.5</v>
      </c>
      <c r="AS5">
        <v>0</v>
      </c>
      <c r="AT5">
        <v>0</v>
      </c>
      <c r="AU5">
        <v>14.58333333333333</v>
      </c>
      <c r="AV5">
        <v>2.083333333333334</v>
      </c>
      <c r="AW5">
        <v>14.58333333333333</v>
      </c>
      <c r="AX5">
        <v>2.083333333333334</v>
      </c>
      <c r="AY5">
        <v>2.083333333333334</v>
      </c>
      <c r="AZ5">
        <v>2.083333333333334</v>
      </c>
      <c r="BA5">
        <v>68.75</v>
      </c>
      <c r="BB5">
        <v>0</v>
      </c>
      <c r="BC5">
        <v>66.66666666666667</v>
      </c>
      <c r="BD5">
        <v>66.66666666666667</v>
      </c>
      <c r="BE5">
        <v>0</v>
      </c>
      <c r="BF5">
        <v>0</v>
      </c>
      <c r="BG5">
        <v>0</v>
      </c>
      <c r="BH5">
        <v>18.75</v>
      </c>
      <c r="BI5">
        <v>12.5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1</v>
      </c>
      <c r="E6">
        <v>8.317929759704251</v>
      </c>
      <c r="F6">
        <v>1.923076923076923</v>
      </c>
      <c r="G6">
        <v>0</v>
      </c>
      <c r="H6">
        <v>0</v>
      </c>
      <c r="I6">
        <v>0</v>
      </c>
      <c r="J6">
        <v>1</v>
      </c>
      <c r="K6">
        <v>1</v>
      </c>
      <c r="L6">
        <v>23</v>
      </c>
      <c r="M6">
        <v>23</v>
      </c>
      <c r="N6">
        <v>1</v>
      </c>
      <c r="O6">
        <v>23</v>
      </c>
      <c r="P6">
        <v>51</v>
      </c>
      <c r="Q6">
        <v>22</v>
      </c>
      <c r="R6">
        <v>28</v>
      </c>
      <c r="S6">
        <v>29</v>
      </c>
      <c r="T6">
        <v>1</v>
      </c>
      <c r="U6">
        <v>1</v>
      </c>
      <c r="V6">
        <v>0</v>
      </c>
      <c r="W6">
        <v>0</v>
      </c>
      <c r="X6">
        <v>18</v>
      </c>
      <c r="Y6">
        <v>18</v>
      </c>
      <c r="Z6">
        <v>0</v>
      </c>
      <c r="AA6">
        <v>0</v>
      </c>
      <c r="AB6">
        <v>0</v>
      </c>
      <c r="AC6">
        <v>0.3696857670979667</v>
      </c>
      <c r="AD6">
        <v>0.3696857670979667</v>
      </c>
      <c r="AE6">
        <v>26.06284658040665</v>
      </c>
      <c r="AF6">
        <v>26.06284658040665</v>
      </c>
      <c r="AG6">
        <v>0.3696857670979667</v>
      </c>
      <c r="AH6">
        <v>26.06284658040665</v>
      </c>
      <c r="AI6">
        <v>99.44547134935306</v>
      </c>
      <c r="AJ6">
        <v>25.69316081330869</v>
      </c>
      <c r="AK6">
        <v>73.3826247689464</v>
      </c>
      <c r="AL6">
        <v>73.93715341959334</v>
      </c>
      <c r="AM6">
        <v>0.5545286506469501</v>
      </c>
      <c r="AN6">
        <v>0.5545286506469501</v>
      </c>
      <c r="AO6">
        <v>0</v>
      </c>
      <c r="AP6">
        <v>0</v>
      </c>
      <c r="AQ6">
        <v>14.23290203327172</v>
      </c>
      <c r="AR6">
        <v>0</v>
      </c>
      <c r="AS6">
        <v>0</v>
      </c>
      <c r="AT6">
        <v>0</v>
      </c>
      <c r="AU6">
        <v>1.923076923076923</v>
      </c>
      <c r="AV6">
        <v>1.923076923076923</v>
      </c>
      <c r="AW6">
        <v>44.23076923076923</v>
      </c>
      <c r="AX6">
        <v>44.23076923076923</v>
      </c>
      <c r="AY6">
        <v>1.923076923076923</v>
      </c>
      <c r="AZ6">
        <v>44.23076923076923</v>
      </c>
      <c r="BA6">
        <v>98.07692307692308</v>
      </c>
      <c r="BB6">
        <v>42.30769230769231</v>
      </c>
      <c r="BC6">
        <v>53.84615384615385</v>
      </c>
      <c r="BD6">
        <v>55.76923076923077</v>
      </c>
      <c r="BE6">
        <v>1.923076923076923</v>
      </c>
      <c r="BF6">
        <v>1.923076923076923</v>
      </c>
      <c r="BG6">
        <v>0</v>
      </c>
      <c r="BH6">
        <v>0</v>
      </c>
      <c r="BI6">
        <v>34.61538461538461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10</v>
      </c>
      <c r="E7">
        <v>48.0225988700565</v>
      </c>
      <c r="F7">
        <v>37.03703703703704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2</v>
      </c>
      <c r="P7">
        <v>25</v>
      </c>
      <c r="Q7">
        <v>2</v>
      </c>
      <c r="R7">
        <v>23</v>
      </c>
      <c r="S7">
        <v>25</v>
      </c>
      <c r="T7">
        <v>2</v>
      </c>
      <c r="U7">
        <v>2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1.129943502824859</v>
      </c>
      <c r="AF7">
        <v>1.129943502824859</v>
      </c>
      <c r="AG7">
        <v>0</v>
      </c>
      <c r="AH7">
        <v>1.129943502824859</v>
      </c>
      <c r="AI7">
        <v>88.32391713747646</v>
      </c>
      <c r="AJ7">
        <v>1.129943502824859</v>
      </c>
      <c r="AK7">
        <v>87.1939736346516</v>
      </c>
      <c r="AL7">
        <v>98.87005649717514</v>
      </c>
      <c r="AM7">
        <v>11.67608286252354</v>
      </c>
      <c r="AN7">
        <v>11.67608286252354</v>
      </c>
      <c r="AO7">
        <v>0</v>
      </c>
      <c r="AP7">
        <v>0</v>
      </c>
      <c r="AQ7">
        <v>0.5649717514124294</v>
      </c>
      <c r="AR7">
        <v>0</v>
      </c>
      <c r="AS7">
        <v>0</v>
      </c>
      <c r="AT7">
        <v>0</v>
      </c>
      <c r="AU7">
        <v>0</v>
      </c>
      <c r="AV7">
        <v>0</v>
      </c>
      <c r="AW7">
        <v>7.407407407407407</v>
      </c>
      <c r="AX7">
        <v>7.407407407407407</v>
      </c>
      <c r="AY7">
        <v>0</v>
      </c>
      <c r="AZ7">
        <v>7.407407407407407</v>
      </c>
      <c r="BA7">
        <v>92.5925925925926</v>
      </c>
      <c r="BB7">
        <v>7.407407407407407</v>
      </c>
      <c r="BC7">
        <v>85.18518518518519</v>
      </c>
      <c r="BD7">
        <v>92.5925925925926</v>
      </c>
      <c r="BE7">
        <v>7.407407407407407</v>
      </c>
      <c r="BF7">
        <v>7.407407407407407</v>
      </c>
      <c r="BG7">
        <v>0</v>
      </c>
      <c r="BH7">
        <v>0</v>
      </c>
      <c r="BI7">
        <v>3.703703703703704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8</v>
      </c>
      <c r="E8">
        <v>17.30418943533698</v>
      </c>
      <c r="F8">
        <v>14.81481481481482</v>
      </c>
      <c r="G8">
        <v>0</v>
      </c>
      <c r="H8">
        <v>0</v>
      </c>
      <c r="I8">
        <v>0</v>
      </c>
      <c r="J8">
        <v>2</v>
      </c>
      <c r="K8">
        <v>2</v>
      </c>
      <c r="L8">
        <v>22</v>
      </c>
      <c r="M8">
        <v>22</v>
      </c>
      <c r="N8">
        <v>2</v>
      </c>
      <c r="O8">
        <v>22</v>
      </c>
      <c r="P8">
        <v>52</v>
      </c>
      <c r="Q8">
        <v>20</v>
      </c>
      <c r="R8">
        <v>30</v>
      </c>
      <c r="S8">
        <v>31</v>
      </c>
      <c r="T8">
        <v>1</v>
      </c>
      <c r="U8">
        <v>1</v>
      </c>
      <c r="V8">
        <v>0</v>
      </c>
      <c r="W8">
        <v>1</v>
      </c>
      <c r="X8">
        <v>17</v>
      </c>
      <c r="Y8">
        <v>17</v>
      </c>
      <c r="Z8">
        <v>0.7285974499089253</v>
      </c>
      <c r="AA8">
        <v>0</v>
      </c>
      <c r="AB8">
        <v>0</v>
      </c>
      <c r="AC8">
        <v>1.457194899817851</v>
      </c>
      <c r="AD8">
        <v>0.7285974499089253</v>
      </c>
      <c r="AE8">
        <v>44.99089253187614</v>
      </c>
      <c r="AF8">
        <v>44.26229508196721</v>
      </c>
      <c r="AG8">
        <v>0.7285974499089253</v>
      </c>
      <c r="AH8">
        <v>44.26229508196721</v>
      </c>
      <c r="AI8">
        <v>98.90710382513662</v>
      </c>
      <c r="AJ8">
        <v>43.53369763205829</v>
      </c>
      <c r="AK8">
        <v>54.6448087431694</v>
      </c>
      <c r="AL8">
        <v>54.82695810564663</v>
      </c>
      <c r="AM8">
        <v>0.1821493624772313</v>
      </c>
      <c r="AN8">
        <v>0.1821493624772313</v>
      </c>
      <c r="AO8">
        <v>0</v>
      </c>
      <c r="AP8">
        <v>0.1821493624772313</v>
      </c>
      <c r="AQ8">
        <v>42.4408014571949</v>
      </c>
      <c r="AR8">
        <v>0</v>
      </c>
      <c r="AS8">
        <v>0</v>
      </c>
      <c r="AT8">
        <v>0</v>
      </c>
      <c r="AU8">
        <v>3.703703703703704</v>
      </c>
      <c r="AV8">
        <v>3.703703703703704</v>
      </c>
      <c r="AW8">
        <v>40.74074074074074</v>
      </c>
      <c r="AX8">
        <v>40.74074074074074</v>
      </c>
      <c r="AY8">
        <v>3.703703703703704</v>
      </c>
      <c r="AZ8">
        <v>40.74074074074074</v>
      </c>
      <c r="BA8">
        <v>96.29629629629629</v>
      </c>
      <c r="BB8">
        <v>37.03703703703704</v>
      </c>
      <c r="BC8">
        <v>55.55555555555556</v>
      </c>
      <c r="BD8">
        <v>57.40740740740741</v>
      </c>
      <c r="BE8">
        <v>1.851851851851852</v>
      </c>
      <c r="BF8">
        <v>1.851851851851852</v>
      </c>
      <c r="BG8">
        <v>0</v>
      </c>
      <c r="BH8">
        <v>1.851851851851852</v>
      </c>
      <c r="BI8">
        <v>31.48148148148148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9</v>
      </c>
      <c r="E9">
        <v>11.52542372881356</v>
      </c>
      <c r="F9">
        <v>18.36734693877551</v>
      </c>
      <c r="G9">
        <v>8</v>
      </c>
      <c r="H9">
        <v>0</v>
      </c>
      <c r="I9">
        <v>0</v>
      </c>
      <c r="J9">
        <v>8</v>
      </c>
      <c r="K9">
        <v>0</v>
      </c>
      <c r="L9">
        <v>8</v>
      </c>
      <c r="M9">
        <v>0</v>
      </c>
      <c r="N9">
        <v>0</v>
      </c>
      <c r="O9">
        <v>0</v>
      </c>
      <c r="P9">
        <v>38</v>
      </c>
      <c r="Q9">
        <v>0</v>
      </c>
      <c r="R9">
        <v>38</v>
      </c>
      <c r="S9">
        <v>41</v>
      </c>
      <c r="T9">
        <v>3</v>
      </c>
      <c r="U9">
        <v>3</v>
      </c>
      <c r="V9">
        <v>0</v>
      </c>
      <c r="W9">
        <v>0</v>
      </c>
      <c r="X9">
        <v>5</v>
      </c>
      <c r="Y9">
        <v>0</v>
      </c>
      <c r="Z9">
        <v>3.220338983050847</v>
      </c>
      <c r="AA9">
        <v>0</v>
      </c>
      <c r="AB9">
        <v>0</v>
      </c>
      <c r="AC9">
        <v>3.220338983050847</v>
      </c>
      <c r="AD9">
        <v>0</v>
      </c>
      <c r="AE9">
        <v>3.220338983050847</v>
      </c>
      <c r="AF9">
        <v>0</v>
      </c>
      <c r="AG9">
        <v>0</v>
      </c>
      <c r="AH9">
        <v>0</v>
      </c>
      <c r="AI9">
        <v>94.40677966101696</v>
      </c>
      <c r="AJ9">
        <v>0</v>
      </c>
      <c r="AK9">
        <v>94.40677966101696</v>
      </c>
      <c r="AL9">
        <v>96.10169491525424</v>
      </c>
      <c r="AM9">
        <v>1.694915254237288</v>
      </c>
      <c r="AN9">
        <v>1.694915254237288</v>
      </c>
      <c r="AO9">
        <v>0</v>
      </c>
      <c r="AP9">
        <v>0.6779661016949152</v>
      </c>
      <c r="AQ9">
        <v>1.525423728813559</v>
      </c>
      <c r="AR9">
        <v>16.3265306122449</v>
      </c>
      <c r="AS9">
        <v>0</v>
      </c>
      <c r="AT9">
        <v>0</v>
      </c>
      <c r="AU9">
        <v>16.3265306122449</v>
      </c>
      <c r="AV9">
        <v>0</v>
      </c>
      <c r="AW9">
        <v>16.3265306122449</v>
      </c>
      <c r="AX9">
        <v>0</v>
      </c>
      <c r="AY9">
        <v>0</v>
      </c>
      <c r="AZ9">
        <v>0</v>
      </c>
      <c r="BA9">
        <v>77.55102040816327</v>
      </c>
      <c r="BB9">
        <v>0</v>
      </c>
      <c r="BC9">
        <v>77.55102040816327</v>
      </c>
      <c r="BD9">
        <v>83.67346938775511</v>
      </c>
      <c r="BE9">
        <v>6.122448979591836</v>
      </c>
      <c r="BF9">
        <v>6.122448979591836</v>
      </c>
      <c r="BG9">
        <v>0</v>
      </c>
      <c r="BH9">
        <v>0</v>
      </c>
      <c r="BI9">
        <v>10.20408163265306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6</v>
      </c>
      <c r="E10">
        <v>6.493506493506493</v>
      </c>
      <c r="F10">
        <v>10</v>
      </c>
      <c r="G10">
        <v>0</v>
      </c>
      <c r="H10">
        <v>0</v>
      </c>
      <c r="I10">
        <v>0</v>
      </c>
      <c r="J10">
        <v>6</v>
      </c>
      <c r="K10">
        <v>6</v>
      </c>
      <c r="L10">
        <v>31</v>
      </c>
      <c r="M10">
        <v>31</v>
      </c>
      <c r="N10">
        <v>6</v>
      </c>
      <c r="O10">
        <v>31</v>
      </c>
      <c r="P10">
        <v>60</v>
      </c>
      <c r="Q10">
        <v>25</v>
      </c>
      <c r="R10">
        <v>29</v>
      </c>
      <c r="S10">
        <v>29</v>
      </c>
      <c r="T10">
        <v>0</v>
      </c>
      <c r="U10">
        <v>0</v>
      </c>
      <c r="V10">
        <v>0</v>
      </c>
      <c r="W10">
        <v>0</v>
      </c>
      <c r="X10">
        <v>25</v>
      </c>
      <c r="Y10">
        <v>25</v>
      </c>
      <c r="Z10">
        <v>0</v>
      </c>
      <c r="AA10">
        <v>0</v>
      </c>
      <c r="AB10">
        <v>0</v>
      </c>
      <c r="AC10">
        <v>3.52504638218924</v>
      </c>
      <c r="AD10">
        <v>3.52504638218924</v>
      </c>
      <c r="AE10">
        <v>48.23747680890538</v>
      </c>
      <c r="AF10">
        <v>48.23747680890538</v>
      </c>
      <c r="AG10">
        <v>3.52504638218924</v>
      </c>
      <c r="AH10">
        <v>48.23747680890538</v>
      </c>
      <c r="AI10">
        <v>100</v>
      </c>
      <c r="AJ10">
        <v>44.71243042671614</v>
      </c>
      <c r="AK10">
        <v>51.76252319109462</v>
      </c>
      <c r="AL10">
        <v>51.76252319109462</v>
      </c>
      <c r="AM10">
        <v>0</v>
      </c>
      <c r="AN10">
        <v>0</v>
      </c>
      <c r="AO10">
        <v>0</v>
      </c>
      <c r="AP10">
        <v>0</v>
      </c>
      <c r="AQ10">
        <v>41.74397031539889</v>
      </c>
      <c r="AR10">
        <v>0</v>
      </c>
      <c r="AS10">
        <v>0</v>
      </c>
      <c r="AT10">
        <v>0</v>
      </c>
      <c r="AU10">
        <v>10</v>
      </c>
      <c r="AV10">
        <v>10</v>
      </c>
      <c r="AW10">
        <v>51.66666666666666</v>
      </c>
      <c r="AX10">
        <v>51.66666666666666</v>
      </c>
      <c r="AY10">
        <v>10</v>
      </c>
      <c r="AZ10">
        <v>51.66666666666666</v>
      </c>
      <c r="BA10">
        <v>100</v>
      </c>
      <c r="BB10">
        <v>41.66666666666666</v>
      </c>
      <c r="BC10">
        <v>48.33333333333334</v>
      </c>
      <c r="BD10">
        <v>48.33333333333334</v>
      </c>
      <c r="BE10">
        <v>0</v>
      </c>
      <c r="BF10">
        <v>0</v>
      </c>
      <c r="BG10">
        <v>0</v>
      </c>
      <c r="BH10">
        <v>0</v>
      </c>
      <c r="BI10">
        <v>41.66666666666666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6</v>
      </c>
      <c r="E11">
        <v>13.7291280148423</v>
      </c>
      <c r="F11">
        <v>11.76470588235294</v>
      </c>
      <c r="G11">
        <v>0</v>
      </c>
      <c r="H11">
        <v>0</v>
      </c>
      <c r="I11">
        <v>0</v>
      </c>
      <c r="J11">
        <v>1</v>
      </c>
      <c r="K11">
        <v>1</v>
      </c>
      <c r="L11">
        <v>25</v>
      </c>
      <c r="M11">
        <v>25</v>
      </c>
      <c r="N11">
        <v>1</v>
      </c>
      <c r="O11">
        <v>25</v>
      </c>
      <c r="P11">
        <v>51</v>
      </c>
      <c r="Q11">
        <v>24</v>
      </c>
      <c r="R11">
        <v>26</v>
      </c>
      <c r="S11">
        <v>26</v>
      </c>
      <c r="T11">
        <v>0</v>
      </c>
      <c r="U11">
        <v>0</v>
      </c>
      <c r="V11">
        <v>0</v>
      </c>
      <c r="W11">
        <v>0</v>
      </c>
      <c r="X11">
        <v>18</v>
      </c>
      <c r="Y11">
        <v>18</v>
      </c>
      <c r="Z11">
        <v>0</v>
      </c>
      <c r="AA11">
        <v>0</v>
      </c>
      <c r="AB11">
        <v>0</v>
      </c>
      <c r="AC11">
        <v>0.3710575139146567</v>
      </c>
      <c r="AD11">
        <v>0.3710575139146567</v>
      </c>
      <c r="AE11">
        <v>48.23747680890538</v>
      </c>
      <c r="AF11">
        <v>48.23747680890538</v>
      </c>
      <c r="AG11">
        <v>0.3710575139146567</v>
      </c>
      <c r="AH11">
        <v>48.23747680890538</v>
      </c>
      <c r="AI11">
        <v>100</v>
      </c>
      <c r="AJ11">
        <v>47.86641929499072</v>
      </c>
      <c r="AK11">
        <v>51.76252319109462</v>
      </c>
      <c r="AL11">
        <v>51.76252319109462</v>
      </c>
      <c r="AM11">
        <v>0</v>
      </c>
      <c r="AN11">
        <v>0</v>
      </c>
      <c r="AO11">
        <v>0</v>
      </c>
      <c r="AP11">
        <v>0</v>
      </c>
      <c r="AQ11">
        <v>21.89239332096475</v>
      </c>
      <c r="AR11">
        <v>0</v>
      </c>
      <c r="AS11">
        <v>0</v>
      </c>
      <c r="AT11">
        <v>0</v>
      </c>
      <c r="AU11">
        <v>1.96078431372549</v>
      </c>
      <c r="AV11">
        <v>1.96078431372549</v>
      </c>
      <c r="AW11">
        <v>49.01960784313726</v>
      </c>
      <c r="AX11">
        <v>49.01960784313726</v>
      </c>
      <c r="AY11">
        <v>1.96078431372549</v>
      </c>
      <c r="AZ11">
        <v>49.01960784313726</v>
      </c>
      <c r="BA11">
        <v>100</v>
      </c>
      <c r="BB11">
        <v>47.05882352941177</v>
      </c>
      <c r="BC11">
        <v>50.98039215686274</v>
      </c>
      <c r="BD11">
        <v>50.98039215686274</v>
      </c>
      <c r="BE11">
        <v>0</v>
      </c>
      <c r="BF11">
        <v>0</v>
      </c>
      <c r="BG11">
        <v>0</v>
      </c>
      <c r="BH11">
        <v>0</v>
      </c>
      <c r="BI11">
        <v>35.29411764705883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15</v>
      </c>
      <c r="E12">
        <v>32.13530655391121</v>
      </c>
      <c r="F12">
        <v>29.41176470588235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4</v>
      </c>
      <c r="N12">
        <v>0</v>
      </c>
      <c r="O12">
        <v>4</v>
      </c>
      <c r="P12">
        <v>39</v>
      </c>
      <c r="Q12">
        <v>4</v>
      </c>
      <c r="R12">
        <v>35</v>
      </c>
      <c r="S12">
        <v>46</v>
      </c>
      <c r="T12">
        <v>11</v>
      </c>
      <c r="U12">
        <v>11</v>
      </c>
      <c r="V12">
        <v>0</v>
      </c>
      <c r="W12">
        <v>1</v>
      </c>
      <c r="X12">
        <v>2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1.902748414376321</v>
      </c>
      <c r="AF12">
        <v>1.902748414376321</v>
      </c>
      <c r="AG12">
        <v>0</v>
      </c>
      <c r="AH12">
        <v>1.902748414376321</v>
      </c>
      <c r="AI12">
        <v>84.14376321353066</v>
      </c>
      <c r="AJ12">
        <v>1.902748414376321</v>
      </c>
      <c r="AK12">
        <v>82.24101479915433</v>
      </c>
      <c r="AL12">
        <v>97.88583509513742</v>
      </c>
      <c r="AM12">
        <v>15.64482029598309</v>
      </c>
      <c r="AN12">
        <v>15.64482029598309</v>
      </c>
      <c r="AO12">
        <v>0</v>
      </c>
      <c r="AP12">
        <v>0.2114164904862579</v>
      </c>
      <c r="AQ12">
        <v>1.479915433403806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7.843137254901961</v>
      </c>
      <c r="AX12">
        <v>7.843137254901961</v>
      </c>
      <c r="AY12">
        <v>0</v>
      </c>
      <c r="AZ12">
        <v>7.843137254901961</v>
      </c>
      <c r="BA12">
        <v>76.47058823529412</v>
      </c>
      <c r="BB12">
        <v>7.843137254901961</v>
      </c>
      <c r="BC12">
        <v>68.62745098039216</v>
      </c>
      <c r="BD12">
        <v>90.19607843137256</v>
      </c>
      <c r="BE12">
        <v>21.56862745098039</v>
      </c>
      <c r="BF12">
        <v>21.56862745098039</v>
      </c>
      <c r="BG12">
        <v>0</v>
      </c>
      <c r="BH12">
        <v>1.96078431372549</v>
      </c>
      <c r="BI12">
        <v>3.92156862745098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6</v>
      </c>
      <c r="E13">
        <v>43.52720450281426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12</v>
      </c>
      <c r="M13">
        <v>12</v>
      </c>
      <c r="N13">
        <v>0</v>
      </c>
      <c r="O13">
        <v>12</v>
      </c>
      <c r="P13">
        <v>47</v>
      </c>
      <c r="Q13">
        <v>12</v>
      </c>
      <c r="R13">
        <v>35</v>
      </c>
      <c r="S13">
        <v>38</v>
      </c>
      <c r="T13">
        <v>3</v>
      </c>
      <c r="U13">
        <v>3</v>
      </c>
      <c r="V13">
        <v>0</v>
      </c>
      <c r="W13">
        <v>0</v>
      </c>
      <c r="X13">
        <v>7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15.38461538461539</v>
      </c>
      <c r="AF13">
        <v>15.38461538461539</v>
      </c>
      <c r="AG13">
        <v>0</v>
      </c>
      <c r="AH13">
        <v>15.38461538461539</v>
      </c>
      <c r="AI13">
        <v>98.49906191369605</v>
      </c>
      <c r="AJ13">
        <v>15.38461538461539</v>
      </c>
      <c r="AK13">
        <v>83.11444652908068</v>
      </c>
      <c r="AL13">
        <v>84.61538461538461</v>
      </c>
      <c r="AM13">
        <v>1.50093808630394</v>
      </c>
      <c r="AN13">
        <v>1.50093808630394</v>
      </c>
      <c r="AO13">
        <v>0</v>
      </c>
      <c r="AP13">
        <v>0</v>
      </c>
      <c r="AQ13">
        <v>3.564727954971858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24</v>
      </c>
      <c r="AX13">
        <v>24</v>
      </c>
      <c r="AY13">
        <v>0</v>
      </c>
      <c r="AZ13">
        <v>24</v>
      </c>
      <c r="BA13">
        <v>94</v>
      </c>
      <c r="BB13">
        <v>24</v>
      </c>
      <c r="BC13">
        <v>70</v>
      </c>
      <c r="BD13">
        <v>76</v>
      </c>
      <c r="BE13">
        <v>6</v>
      </c>
      <c r="BF13">
        <v>6</v>
      </c>
      <c r="BG13">
        <v>0</v>
      </c>
      <c r="BH13">
        <v>0</v>
      </c>
      <c r="BI13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pi_SimBtri</t>
        </is>
      </c>
      <c r="E1" s="1" t="inlineStr">
        <is>
          <t>nt_longlived</t>
        </is>
      </c>
      <c r="F1" s="1" t="inlineStr">
        <is>
          <t>nt_ti_corecold</t>
        </is>
      </c>
      <c r="G1" s="1" t="inlineStr">
        <is>
          <t>nt_ti_cold</t>
        </is>
      </c>
      <c r="H1" s="1" t="inlineStr">
        <is>
          <t>nt_ti_cool</t>
        </is>
      </c>
      <c r="I1" s="1" t="inlineStr">
        <is>
          <t>nt_ti_warm</t>
        </is>
      </c>
      <c r="J1" s="1" t="inlineStr">
        <is>
          <t>nt_ti_eury</t>
        </is>
      </c>
      <c r="K1" s="1" t="inlineStr">
        <is>
          <t>nt_ti_na</t>
        </is>
      </c>
      <c r="L1" s="1" t="inlineStr">
        <is>
          <t>nt_ti_corecold_cold</t>
        </is>
      </c>
      <c r="M1" s="1" t="inlineStr">
        <is>
          <t>nt_ti_cool_warm</t>
        </is>
      </c>
      <c r="N1" s="1" t="inlineStr">
        <is>
          <t>pi_ti_corecold</t>
        </is>
      </c>
      <c r="O1" s="1" t="inlineStr">
        <is>
          <t>pi_ti_cold</t>
        </is>
      </c>
      <c r="P1" s="1" t="inlineStr">
        <is>
          <t>pi_ti_cool</t>
        </is>
      </c>
      <c r="Q1" s="1" t="inlineStr">
        <is>
          <t>pi_ti_warm</t>
        </is>
      </c>
      <c r="R1" s="1" t="inlineStr">
        <is>
          <t>pi_ti_eury</t>
        </is>
      </c>
      <c r="S1" s="1" t="inlineStr">
        <is>
          <t>pi_ti_na</t>
        </is>
      </c>
      <c r="T1" s="1" t="inlineStr">
        <is>
          <t>pi_ti_corecold_cold</t>
        </is>
      </c>
      <c r="U1" s="1" t="inlineStr">
        <is>
          <t>pi_ti_cool_warm</t>
        </is>
      </c>
      <c r="V1" s="1" t="inlineStr">
        <is>
          <t>pt_ti_corecold</t>
        </is>
      </c>
      <c r="W1" s="1" t="inlineStr">
        <is>
          <t>pt_ti_cold</t>
        </is>
      </c>
      <c r="X1" s="1" t="inlineStr">
        <is>
          <t>pt_ti_cool</t>
        </is>
      </c>
      <c r="Y1" s="1" t="inlineStr">
        <is>
          <t>pt_ti_warm</t>
        </is>
      </c>
      <c r="Z1" s="1" t="inlineStr">
        <is>
          <t>pt_ti_eury</t>
        </is>
      </c>
      <c r="AA1" s="1" t="inlineStr">
        <is>
          <t>pt_ti_na</t>
        </is>
      </c>
      <c r="AB1" s="1" t="inlineStr">
        <is>
          <t>pt_ti_corecold_cold</t>
        </is>
      </c>
      <c r="AC1" s="1" t="inlineStr">
        <is>
          <t>pt_ti_cool_warm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6.625258799171843</v>
      </c>
      <c r="E2">
        <v>7</v>
      </c>
      <c r="F2">
        <v>0</v>
      </c>
      <c r="G2">
        <v>24</v>
      </c>
      <c r="H2">
        <v>30</v>
      </c>
      <c r="I2">
        <v>9</v>
      </c>
      <c r="J2">
        <v>0</v>
      </c>
      <c r="K2">
        <v>4</v>
      </c>
      <c r="L2">
        <v>24</v>
      </c>
      <c r="M2">
        <v>31</v>
      </c>
      <c r="N2">
        <v>0</v>
      </c>
      <c r="O2">
        <v>52.17391304347826</v>
      </c>
      <c r="P2">
        <v>67.90890269151139</v>
      </c>
      <c r="Q2">
        <v>24.01656314699793</v>
      </c>
      <c r="R2">
        <v>0</v>
      </c>
      <c r="S2">
        <v>23.80952380952381</v>
      </c>
      <c r="T2">
        <v>52.17391304347826</v>
      </c>
      <c r="U2">
        <v>73.91304347826088</v>
      </c>
      <c r="V2">
        <v>0</v>
      </c>
      <c r="W2">
        <v>64.86486486486487</v>
      </c>
      <c r="X2">
        <v>81.08108108108108</v>
      </c>
      <c r="Y2">
        <v>24.32432432432432</v>
      </c>
      <c r="Z2">
        <v>0</v>
      </c>
      <c r="AA2">
        <v>10.81081081081081</v>
      </c>
      <c r="AB2">
        <v>64.86486486486487</v>
      </c>
      <c r="AC2">
        <v>83.78378378378379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13.70967741935484</v>
      </c>
      <c r="E3">
        <v>2</v>
      </c>
      <c r="F3">
        <v>0</v>
      </c>
      <c r="G3">
        <v>3</v>
      </c>
      <c r="H3">
        <v>13</v>
      </c>
      <c r="I3">
        <v>17</v>
      </c>
      <c r="J3">
        <v>0</v>
      </c>
      <c r="K3">
        <v>9</v>
      </c>
      <c r="L3">
        <v>3</v>
      </c>
      <c r="M3">
        <v>20</v>
      </c>
      <c r="N3">
        <v>0</v>
      </c>
      <c r="O3">
        <v>19.55645161290322</v>
      </c>
      <c r="P3">
        <v>39.71774193548387</v>
      </c>
      <c r="Q3">
        <v>39.11290322580645</v>
      </c>
      <c r="R3">
        <v>0</v>
      </c>
      <c r="S3">
        <v>41.33064516129032</v>
      </c>
      <c r="T3">
        <v>19.55645161290322</v>
      </c>
      <c r="U3">
        <v>58.66935483870968</v>
      </c>
      <c r="V3">
        <v>0</v>
      </c>
      <c r="W3">
        <v>10.3448275862069</v>
      </c>
      <c r="X3">
        <v>44.82758620689656</v>
      </c>
      <c r="Y3">
        <v>58.62068965517241</v>
      </c>
      <c r="Z3">
        <v>0</v>
      </c>
      <c r="AA3">
        <v>31.03448275862069</v>
      </c>
      <c r="AB3">
        <v>10.3448275862069</v>
      </c>
      <c r="AC3">
        <v>68.96551724137932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5.704697986577181</v>
      </c>
      <c r="E4">
        <v>13</v>
      </c>
      <c r="F4">
        <v>0</v>
      </c>
      <c r="G4">
        <v>25</v>
      </c>
      <c r="H4">
        <v>33</v>
      </c>
      <c r="I4">
        <v>13</v>
      </c>
      <c r="J4">
        <v>0</v>
      </c>
      <c r="K4">
        <v>7</v>
      </c>
      <c r="L4">
        <v>25</v>
      </c>
      <c r="M4">
        <v>35</v>
      </c>
      <c r="N4">
        <v>0</v>
      </c>
      <c r="O4">
        <v>40.93959731543625</v>
      </c>
      <c r="P4">
        <v>84.8993288590604</v>
      </c>
      <c r="Q4">
        <v>50.67114093959732</v>
      </c>
      <c r="R4">
        <v>0</v>
      </c>
      <c r="S4">
        <v>8.389261744966444</v>
      </c>
      <c r="T4">
        <v>40.93959731543625</v>
      </c>
      <c r="U4">
        <v>86.91275167785236</v>
      </c>
      <c r="V4">
        <v>0</v>
      </c>
      <c r="W4">
        <v>55.55555555555556</v>
      </c>
      <c r="X4">
        <v>73.33333333333333</v>
      </c>
      <c r="Y4">
        <v>28.88888888888889</v>
      </c>
      <c r="Z4">
        <v>0</v>
      </c>
      <c r="AA4">
        <v>15.55555555555556</v>
      </c>
      <c r="AB4">
        <v>55.55555555555556</v>
      </c>
      <c r="AC4">
        <v>77.77777777777777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15.44256120527307</v>
      </c>
      <c r="E5">
        <v>8</v>
      </c>
      <c r="F5">
        <v>0</v>
      </c>
      <c r="G5">
        <v>28</v>
      </c>
      <c r="H5">
        <v>37</v>
      </c>
      <c r="I5">
        <v>12</v>
      </c>
      <c r="J5">
        <v>0</v>
      </c>
      <c r="K5">
        <v>8</v>
      </c>
      <c r="L5">
        <v>28</v>
      </c>
      <c r="M5">
        <v>38</v>
      </c>
      <c r="N5">
        <v>0</v>
      </c>
      <c r="O5">
        <v>47.64595103578154</v>
      </c>
      <c r="P5">
        <v>79.66101694915254</v>
      </c>
      <c r="Q5">
        <v>34.46327683615819</v>
      </c>
      <c r="R5">
        <v>0</v>
      </c>
      <c r="S5">
        <v>17.89077212806026</v>
      </c>
      <c r="T5">
        <v>47.64595103578154</v>
      </c>
      <c r="U5">
        <v>80.97928436911488</v>
      </c>
      <c r="V5">
        <v>0</v>
      </c>
      <c r="W5">
        <v>58.33333333333334</v>
      </c>
      <c r="X5">
        <v>77.08333333333333</v>
      </c>
      <c r="Y5">
        <v>25</v>
      </c>
      <c r="Z5">
        <v>0</v>
      </c>
      <c r="AA5">
        <v>16.66666666666667</v>
      </c>
      <c r="AB5">
        <v>58.33333333333334</v>
      </c>
      <c r="AC5">
        <v>79.16666666666667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4.251386321626617</v>
      </c>
      <c r="E6">
        <v>8</v>
      </c>
      <c r="F6">
        <v>0</v>
      </c>
      <c r="G6">
        <v>25</v>
      </c>
      <c r="H6">
        <v>40</v>
      </c>
      <c r="I6">
        <v>17</v>
      </c>
      <c r="J6">
        <v>0</v>
      </c>
      <c r="K6">
        <v>10</v>
      </c>
      <c r="L6">
        <v>25</v>
      </c>
      <c r="M6">
        <v>40</v>
      </c>
      <c r="N6">
        <v>0</v>
      </c>
      <c r="O6">
        <v>31.97781885397412</v>
      </c>
      <c r="P6">
        <v>80.22181146025878</v>
      </c>
      <c r="Q6">
        <v>48.98336414048059</v>
      </c>
      <c r="R6">
        <v>0</v>
      </c>
      <c r="S6">
        <v>19.03881700554529</v>
      </c>
      <c r="T6">
        <v>31.97781885397412</v>
      </c>
      <c r="U6">
        <v>80.22181146025878</v>
      </c>
      <c r="V6">
        <v>0</v>
      </c>
      <c r="W6">
        <v>48.07692307692308</v>
      </c>
      <c r="X6">
        <v>76.92307692307692</v>
      </c>
      <c r="Y6">
        <v>32.69230769230769</v>
      </c>
      <c r="Z6">
        <v>0</v>
      </c>
      <c r="AA6">
        <v>19.23076923076923</v>
      </c>
      <c r="AB6">
        <v>48.07692307692308</v>
      </c>
      <c r="AC6">
        <v>76.92307692307692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38.98305084745763</v>
      </c>
      <c r="E7">
        <v>3</v>
      </c>
      <c r="F7">
        <v>0</v>
      </c>
      <c r="G7">
        <v>8</v>
      </c>
      <c r="H7">
        <v>18</v>
      </c>
      <c r="I7">
        <v>10</v>
      </c>
      <c r="J7">
        <v>0</v>
      </c>
      <c r="K7">
        <v>9</v>
      </c>
      <c r="L7">
        <v>8</v>
      </c>
      <c r="M7">
        <v>18</v>
      </c>
      <c r="N7">
        <v>0</v>
      </c>
      <c r="O7">
        <v>13.37099811676083</v>
      </c>
      <c r="P7">
        <v>63.84180790960452</v>
      </c>
      <c r="Q7">
        <v>50.47080979284369</v>
      </c>
      <c r="R7">
        <v>0</v>
      </c>
      <c r="S7">
        <v>36.15819209039548</v>
      </c>
      <c r="T7">
        <v>13.37099811676083</v>
      </c>
      <c r="U7">
        <v>63.84180790960452</v>
      </c>
      <c r="V7">
        <v>0</v>
      </c>
      <c r="W7">
        <v>29.62962962962963</v>
      </c>
      <c r="X7">
        <v>66.66666666666667</v>
      </c>
      <c r="Y7">
        <v>37.03703703703704</v>
      </c>
      <c r="Z7">
        <v>0</v>
      </c>
      <c r="AA7">
        <v>33.33333333333334</v>
      </c>
      <c r="AB7">
        <v>29.62962962962963</v>
      </c>
      <c r="AC7">
        <v>66.66666666666667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6.739526411657559</v>
      </c>
      <c r="E8">
        <v>14</v>
      </c>
      <c r="F8">
        <v>0</v>
      </c>
      <c r="G8">
        <v>27</v>
      </c>
      <c r="H8">
        <v>36</v>
      </c>
      <c r="I8">
        <v>14</v>
      </c>
      <c r="J8">
        <v>0</v>
      </c>
      <c r="K8">
        <v>13</v>
      </c>
      <c r="L8">
        <v>27</v>
      </c>
      <c r="M8">
        <v>37</v>
      </c>
      <c r="N8">
        <v>0</v>
      </c>
      <c r="O8">
        <v>55.37340619307832</v>
      </c>
      <c r="P8">
        <v>73.95264116575592</v>
      </c>
      <c r="Q8">
        <v>34.06193078324226</v>
      </c>
      <c r="R8">
        <v>0</v>
      </c>
      <c r="S8">
        <v>10.56466302367942</v>
      </c>
      <c r="T8">
        <v>55.37340619307832</v>
      </c>
      <c r="U8">
        <v>87.06739526411657</v>
      </c>
      <c r="V8">
        <v>0</v>
      </c>
      <c r="W8">
        <v>50</v>
      </c>
      <c r="X8">
        <v>66.66666666666667</v>
      </c>
      <c r="Y8">
        <v>25.92592592592593</v>
      </c>
      <c r="Z8">
        <v>0</v>
      </c>
      <c r="AA8">
        <v>24.07407407407407</v>
      </c>
      <c r="AB8">
        <v>50</v>
      </c>
      <c r="AC8">
        <v>68.51851851851852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33.72881355932204</v>
      </c>
      <c r="E9">
        <v>5</v>
      </c>
      <c r="F9">
        <v>0</v>
      </c>
      <c r="G9">
        <v>22</v>
      </c>
      <c r="H9">
        <v>36</v>
      </c>
      <c r="I9">
        <v>15</v>
      </c>
      <c r="J9">
        <v>0</v>
      </c>
      <c r="K9">
        <v>12</v>
      </c>
      <c r="L9">
        <v>22</v>
      </c>
      <c r="M9">
        <v>37</v>
      </c>
      <c r="N9">
        <v>0</v>
      </c>
      <c r="O9">
        <v>51.86440677966102</v>
      </c>
      <c r="P9">
        <v>86.10169491525424</v>
      </c>
      <c r="Q9">
        <v>34.91525423728814</v>
      </c>
      <c r="R9">
        <v>0</v>
      </c>
      <c r="S9">
        <v>13.22033898305085</v>
      </c>
      <c r="T9">
        <v>51.86440677966102</v>
      </c>
      <c r="U9">
        <v>86.77966101694915</v>
      </c>
      <c r="V9">
        <v>0</v>
      </c>
      <c r="W9">
        <v>44.89795918367347</v>
      </c>
      <c r="X9">
        <v>73.46938775510205</v>
      </c>
      <c r="Y9">
        <v>30.61224489795918</v>
      </c>
      <c r="Z9">
        <v>0</v>
      </c>
      <c r="AA9">
        <v>24.48979591836735</v>
      </c>
      <c r="AB9">
        <v>44.89795918367347</v>
      </c>
      <c r="AC9">
        <v>75.51020408163265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10.57513914656772</v>
      </c>
      <c r="E10">
        <v>13</v>
      </c>
      <c r="F10">
        <v>0</v>
      </c>
      <c r="G10">
        <v>37</v>
      </c>
      <c r="H10">
        <v>37</v>
      </c>
      <c r="I10">
        <v>11</v>
      </c>
      <c r="J10">
        <v>0</v>
      </c>
      <c r="K10">
        <v>12</v>
      </c>
      <c r="L10">
        <v>37</v>
      </c>
      <c r="M10">
        <v>37</v>
      </c>
      <c r="N10">
        <v>0</v>
      </c>
      <c r="O10">
        <v>58.8126159554731</v>
      </c>
      <c r="P10">
        <v>71.42857142857143</v>
      </c>
      <c r="Q10">
        <v>30.42671614100186</v>
      </c>
      <c r="R10">
        <v>0</v>
      </c>
      <c r="S10">
        <v>10.76066790352505</v>
      </c>
      <c r="T10">
        <v>58.8126159554731</v>
      </c>
      <c r="U10">
        <v>71.42857142857143</v>
      </c>
      <c r="V10">
        <v>0</v>
      </c>
      <c r="W10">
        <v>61.66666666666666</v>
      </c>
      <c r="X10">
        <v>61.66666666666666</v>
      </c>
      <c r="Y10">
        <v>18.33333333333333</v>
      </c>
      <c r="Z10">
        <v>0</v>
      </c>
      <c r="AA10">
        <v>20</v>
      </c>
      <c r="AB10">
        <v>61.66666666666666</v>
      </c>
      <c r="AC10">
        <v>61.66666666666666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8.534322820037106</v>
      </c>
      <c r="E11">
        <v>8</v>
      </c>
      <c r="F11">
        <v>0</v>
      </c>
      <c r="G11">
        <v>34</v>
      </c>
      <c r="H11">
        <v>29</v>
      </c>
      <c r="I11">
        <v>4</v>
      </c>
      <c r="J11">
        <v>0</v>
      </c>
      <c r="K11">
        <v>13</v>
      </c>
      <c r="L11">
        <v>34</v>
      </c>
      <c r="M11">
        <v>29</v>
      </c>
      <c r="N11">
        <v>0</v>
      </c>
      <c r="O11">
        <v>78.66419294990723</v>
      </c>
      <c r="P11">
        <v>76.62337662337663</v>
      </c>
      <c r="Q11">
        <v>11.31725417439703</v>
      </c>
      <c r="R11">
        <v>0</v>
      </c>
      <c r="S11">
        <v>10.01855287569573</v>
      </c>
      <c r="T11">
        <v>78.66419294990723</v>
      </c>
      <c r="U11">
        <v>76.62337662337663</v>
      </c>
      <c r="V11">
        <v>0</v>
      </c>
      <c r="W11">
        <v>66.66666666666667</v>
      </c>
      <c r="X11">
        <v>56.86274509803921</v>
      </c>
      <c r="Y11">
        <v>7.843137254901961</v>
      </c>
      <c r="Z11">
        <v>0</v>
      </c>
      <c r="AA11">
        <v>25.49019607843137</v>
      </c>
      <c r="AB11">
        <v>66.66666666666667</v>
      </c>
      <c r="AC11">
        <v>56.86274509803921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0</v>
      </c>
      <c r="E12">
        <v>6</v>
      </c>
      <c r="F12">
        <v>0</v>
      </c>
      <c r="G12">
        <v>11</v>
      </c>
      <c r="H12">
        <v>32</v>
      </c>
      <c r="I12">
        <v>26</v>
      </c>
      <c r="J12">
        <v>0</v>
      </c>
      <c r="K12">
        <v>14</v>
      </c>
      <c r="L12">
        <v>11</v>
      </c>
      <c r="M12">
        <v>37</v>
      </c>
      <c r="N12">
        <v>0</v>
      </c>
      <c r="O12">
        <v>18.81606765327696</v>
      </c>
      <c r="P12">
        <v>71.24735729386892</v>
      </c>
      <c r="Q12">
        <v>57.08245243128964</v>
      </c>
      <c r="R12">
        <v>0</v>
      </c>
      <c r="S12">
        <v>24.10147991543341</v>
      </c>
      <c r="T12">
        <v>18.81606765327696</v>
      </c>
      <c r="U12">
        <v>75.8985200845666</v>
      </c>
      <c r="V12">
        <v>0</v>
      </c>
      <c r="W12">
        <v>21.56862745098039</v>
      </c>
      <c r="X12">
        <v>62.74509803921568</v>
      </c>
      <c r="Y12">
        <v>50.98039215686274</v>
      </c>
      <c r="Z12">
        <v>0</v>
      </c>
      <c r="AA12">
        <v>27.45098039215686</v>
      </c>
      <c r="AB12">
        <v>21.56862745098039</v>
      </c>
      <c r="AC12">
        <v>72.54901960784314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3.564727954971858</v>
      </c>
      <c r="E13">
        <v>5</v>
      </c>
      <c r="F13">
        <v>0</v>
      </c>
      <c r="G13">
        <v>15</v>
      </c>
      <c r="H13">
        <v>33</v>
      </c>
      <c r="I13">
        <v>20</v>
      </c>
      <c r="J13">
        <v>0</v>
      </c>
      <c r="K13">
        <v>15</v>
      </c>
      <c r="L13">
        <v>15</v>
      </c>
      <c r="M13">
        <v>35</v>
      </c>
      <c r="N13">
        <v>0</v>
      </c>
      <c r="O13">
        <v>7.5046904315197</v>
      </c>
      <c r="P13">
        <v>48.21763602251407</v>
      </c>
      <c r="Q13">
        <v>43.33958724202627</v>
      </c>
      <c r="R13">
        <v>0</v>
      </c>
      <c r="S13">
        <v>49.15572232645403</v>
      </c>
      <c r="T13">
        <v>7.5046904315197</v>
      </c>
      <c r="U13">
        <v>50.84427767354597</v>
      </c>
      <c r="V13">
        <v>0</v>
      </c>
      <c r="W13">
        <v>30</v>
      </c>
      <c r="X13">
        <v>66</v>
      </c>
      <c r="Y13">
        <v>40</v>
      </c>
      <c r="Z13">
        <v>0</v>
      </c>
      <c r="AA13">
        <v>30</v>
      </c>
      <c r="AB13">
        <v>30</v>
      </c>
      <c r="AC13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nt_tv_intol</t>
        </is>
      </c>
      <c r="E1" s="1" t="inlineStr">
        <is>
          <t>nt_tv_toler</t>
        </is>
      </c>
      <c r="F1" s="1" t="inlineStr">
        <is>
          <t>pi_tv_intol</t>
        </is>
      </c>
      <c r="G1" s="1" t="inlineStr">
        <is>
          <t>pi_tv_toler</t>
        </is>
      </c>
      <c r="H1" s="1" t="inlineStr">
        <is>
          <t>pt_tv_intol</t>
        </is>
      </c>
      <c r="I1" s="1" t="inlineStr">
        <is>
          <t>pt_tv_toler</t>
        </is>
      </c>
      <c r="J1" s="1" t="inlineStr">
        <is>
          <t>x_Becks</t>
        </is>
      </c>
      <c r="K1" s="1" t="inlineStr">
        <is>
          <t>x_HBI</t>
        </is>
      </c>
    </row>
    <row r="2">
      <c r="A2" t="inlineStr">
        <is>
          <t>07067DFW</t>
        </is>
      </c>
      <c r="B2" t="inlineStr">
        <is>
          <t>BCG.PacNW.L1</t>
        </is>
      </c>
      <c r="C2" t="inlineStr">
        <is>
          <t>ALL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>
      <c r="A3" t="inlineStr">
        <is>
          <t>08004GRAS</t>
        </is>
      </c>
      <c r="B3" t="inlineStr">
        <is>
          <t>BCG.PacNW.L1</t>
        </is>
      </c>
      <c r="C3" t="inlineStr">
        <is>
          <t>ALL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>
      <c r="A4" t="inlineStr">
        <is>
          <t>09112DFW</t>
        </is>
      </c>
      <c r="B4" t="inlineStr">
        <is>
          <t>BCG.PacNW.L1</t>
        </is>
      </c>
      <c r="C4" t="inlineStr">
        <is>
          <t>ALL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>
      <c r="A5" t="inlineStr">
        <is>
          <t>17008TIKL</t>
        </is>
      </c>
      <c r="B5" t="inlineStr">
        <is>
          <t>BCG.PacNW.L1</t>
        </is>
      </c>
      <c r="C5" t="inlineStr">
        <is>
          <t>ALL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>
      <c r="A6" t="inlineStr">
        <is>
          <t>5777_8650</t>
        </is>
      </c>
      <c r="B6" t="inlineStr">
        <is>
          <t>BCG.PacNW.L1</t>
        </is>
      </c>
      <c r="C6" t="inlineStr">
        <is>
          <t>ALL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>
      <c r="A7" t="inlineStr">
        <is>
          <t>8104_12970</t>
        </is>
      </c>
      <c r="B7" t="inlineStr">
        <is>
          <t>BCG.PacNW.L1</t>
        </is>
      </c>
      <c r="C7" t="inlineStr">
        <is>
          <t>ALL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>
      <c r="A8" t="inlineStr">
        <is>
          <t>9075_14009</t>
        </is>
      </c>
      <c r="B8" t="inlineStr">
        <is>
          <t>BCG.PacNW.L1</t>
        </is>
      </c>
      <c r="C8" t="inlineStr">
        <is>
          <t>ALL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>
      <c r="A9" t="inlineStr">
        <is>
          <t>9120_14054</t>
        </is>
      </c>
      <c r="B9" t="inlineStr">
        <is>
          <t>BCG.PacNW.L1</t>
        </is>
      </c>
      <c r="C9" t="inlineStr">
        <is>
          <t>ALL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>
      <c r="A10" t="inlineStr">
        <is>
          <t>9716_14734</t>
        </is>
      </c>
      <c r="B10" t="inlineStr">
        <is>
          <t>BCG.PacNW.L1</t>
        </is>
      </c>
      <c r="C10" t="inlineStr">
        <is>
          <t>ALL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>
      <c r="A11" t="inlineStr">
        <is>
          <t>BIO06600-CANY02_09_08_2016</t>
        </is>
      </c>
      <c r="B11" t="inlineStr">
        <is>
          <t>BCG.PacNW.L1</t>
        </is>
      </c>
      <c r="C11" t="inlineStr">
        <is>
          <t>ALL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>
      <c r="A12" t="inlineStr">
        <is>
          <t>WAM06600-000413_07_05_2014</t>
        </is>
      </c>
      <c r="B12" t="inlineStr">
        <is>
          <t>BCG.PacNW.L1</t>
        </is>
      </c>
      <c r="C12" t="inlineStr">
        <is>
          <t>ALL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>
      <c r="A13" t="inlineStr">
        <is>
          <t>WAM06600-004802_07_09_2014</t>
        </is>
      </c>
      <c r="B13" t="inlineStr">
        <is>
          <t>BCG.PacNW.L1</t>
        </is>
      </c>
      <c r="C13" t="inlineStr">
        <is>
          <t>ALL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MetricNames</vt:lpstr>
      <vt:lpstr>MetricValues</vt:lpstr>
      <vt:lpstr>Basic</vt:lpstr>
      <vt:lpstr>nonRMN</vt:lpstr>
      <vt:lpstr>TaxonGrp</vt:lpstr>
      <vt:lpstr>BCG</vt:lpstr>
      <vt:lpstr>ThermalHydro</vt:lpstr>
      <vt:lpstr>Tolerance</vt:lpstr>
      <vt:lpstr>FFG</vt:lpstr>
      <vt:lpstr>Habit</vt:lpstr>
      <vt:lpstr>Volt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2022-02-03T15:45:36Z</dcterms:created>
  <dcterms:modified xsi:type="dcterms:W3CDTF">2022-02-03T15:45:36Z</dcterms:modified>
</cp:coreProperties>
</file>