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A89896D6-D207-45F7-A59E-25EFC190283E}" xr6:coauthVersionLast="45" xr6:coauthVersionMax="45" xr10:uidLastSave="{00000000-0000-0000-0000-000000000000}"/>
  <bookViews>
    <workbookView xWindow="28680" yWindow="480" windowWidth="29040" windowHeight="15840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index.scoring!$A$1:$X$66</definedName>
    <definedName name="_xlnm._FilterDatabase" localSheetId="1" hidden="1">metric.scoring!$A$1:$AJ$524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<sst xmlns="http://schemas.openxmlformats.org/spreadsheetml/2006/main" count="6733" uniqueCount="563">
  <si>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</si>
  <si>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</si>
  <si>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</si>
  <si>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</si>
  <si>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</si>
  <si>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</si>
  <si>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</si>
  <si>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</si>
  <si>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</si>
  <si>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</si>
  <si>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</si>
  <si>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</si>
  <si>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</si>
  <si>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</si>
  <si>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</si>
  <si>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</si>
  <si>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</si>
  <si>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</si>
  <si>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</si>
  <si>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</si>
  <si>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</si>
  <si>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</si>
  <si>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</si>
  <si>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</si>
  <si>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</si>
  <si>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</si>
  <si>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</si>
  <si>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</si>
  <si>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</si>
  <si>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</si>
  <si>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</si>
  <si>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</si>
  <si>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</si>
  <si>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</si>
  <si>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</si>
  <si>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</si>
  <si>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</si>
  <si>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</si>
  <si>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</si>
  <si>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</si>
  <si>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</si>
  <si>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</si>
  <si>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</si>
  <si>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</si>
  <si>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</si>
  <si>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</si>
  <si>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</si>
  <si>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</si>
  <si>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</si>
  <si>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</si>
  <si>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</si>
  <si>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</si>
  <si>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</si>
  <si>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</si>
  <si>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</si>
  <si>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</si>
  <si>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</si>
  <si>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</si>
  <si>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</si>
  <si>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</si>
  <si>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</si>
  <si>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</si>
  <si>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</si>
  <si>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</si>
  <si>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</si>
  <si>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</si>
  <si>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</si>
  <si>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</si>
  <si>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</si>
  <si>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</si>
  <si>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</si>
  <si>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</si>
  <si>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</si>
  <si>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</si>
  <si>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</si>
  <si>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</si>
  <si>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</si>
  <si>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</si>
  <si>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</si>
  <si>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</si>
  <si>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</si>
  <si>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</si>
  <si>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</si>
  <si>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</si>
  <si>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</si>
  <si>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</si>
  <si>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</si>
  <si>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</si>
  <si>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</si>
  <si>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</si>
  <si>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</si>
  <si>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</si>
  <si>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</si>
  <si>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</si>
  <si>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</si>
  <si>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</si>
  <si>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</si>
  <si>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</si>
  <si>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</si>
  <si>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</si>
  <si>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</si>
  <si>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</si>
  <si>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</si>
  <si>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</si>
  <si>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</si>
  <si>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</si>
  <si>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</si>
  <si>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</si>
  <si>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</si>
  <si>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</si>
  <si>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</si>
  <si>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</si>
  <si>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</si>
  <si>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</si>
  <si>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</si>
  <si>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</si>
  <si>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</si>
  <si>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</si>
  <si>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</si>
  <si>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</si>
  <si>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</si>
  <si>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</si>
  <si>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</si>
  <si>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</si>
  <si>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</si>
  <si>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</si>
  <si>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</si>
  <si>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</si>
  <si>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</si>
  <si>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</si>
  <si>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</si>
  <si>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</si>
  <si>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</si>
  <si>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</si>
  <si>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</si>
  <si>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</si>
  <si>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</si>
  <si>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</si>
  <si>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</si>
  <si>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</si>
  <si>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</si>
  <si>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</si>
  <si>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</si>
  <si>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</si>
  <si>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</si>
  <si>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</si>
  <si>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</si>
  <si>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</si>
  <si>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</si>
  <si>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</si>
  <si>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</si>
  <si>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</si>
  <si>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</si>
  <si>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</si>
  <si>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</si>
  <si>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</si>
  <si>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</si>
  <si>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</si>
  <si>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</si>
  <si>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</si>
  <si>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</si>
  <si>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</si>
  <si>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</si>
  <si>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</si>
  <si>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</si>
  <si>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</si>
  <si>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</si>
  <si>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</si>
  <si>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</si>
  <si>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</si>
  <si>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</si>
  <si>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</si>
  <si>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</si>
  <si>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</si>
  <si>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</si>
  <si>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</si>
  <si>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</si>
  <si>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</si>
  <si>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</si>
  <si>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</si>
  <si>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</si>
  <si>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</si>
  <si>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</si>
  <si>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</si>
  <si>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</si>
  <si>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</si>
  <si>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</si>
  <si>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</si>
  <si>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</si>
  <si>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</si>
  <si>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</si>
  <si>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</si>
  <si>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</si>
  <si>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</si>
  <si>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</si>
  <si>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</si>
  <si>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</si>
  <si>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</si>
  <si>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</si>
  <si>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</si>
  <si>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</si>
  <si>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</si>
  <si>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</si>
  <si>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</si>
  <si>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</si>
  <si>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</si>
  <si>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</si>
  <si>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</si>
  <si>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</si>
  <si>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</si>
  <si>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</si>
  <si>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</si>
  <si>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</si>
  <si>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</si>
  <si>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</si>
  <si>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</si>
  <si>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</si>
  <si>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</si>
  <si>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</si>
  <si>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</si>
  <si>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</si>
  <si>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</si>
  <si>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</si>
  <si>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</si>
  <si>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</si>
  <si>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</si>
  <si>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</si>
  <si>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</si>
  <si>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</si>
  <si>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</si>
  <si>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</si>
  <si>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</si>
  <si>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</si>
  <si>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</si>
  <si>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</si>
  <si>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</si>
  <si>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</si>
  <si>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</si>
  <si>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</si>
  <si>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</si>
  <si>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</si>
  <si>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</si>
  <si>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</si>
  <si>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</si>
  <si>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</si>
  <si>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</si>
  <si>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</si>
  <si>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</si>
  <si>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</si>
  <si>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</si>
  <si>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</si>
  <si>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</si>
  <si>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</si>
  <si>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</si>
  <si>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</si>
  <si>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</si>
  <si>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</si>
  <si>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</si>
  <si>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</si>
  <si>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</si>
  <si>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</si>
  <si>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</si>
  <si>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</si>
  <si>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</si>
  <si>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</si>
  <si>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</si>
  <si>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</si>
  <si>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</si>
  <si>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</si>
  <si>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</si>
  <si>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</si>
  <si>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</si>
  <si>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</si>
  <si>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</si>
  <si>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</si>
  <si>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</si>
  <si>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</si>
  <si>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</si>
  <si>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</si>
  <si>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</si>
  <si>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</si>
  <si>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</si>
  <si>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</si>
  <si>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</si>
  <si>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</si>
  <si>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</si>
  <si>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</si>
  <si>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</si>
  <si>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</si>
  <si>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</si>
  <si>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</si>
  <si>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</si>
  <si>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</si>
  <si>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</si>
  <si>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</si>
  <si>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</si>
  <si>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</si>
  <si>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</si>
  <si>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</si>
  <si>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</si>
  <si>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</si>
  <si>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</si>
  <si>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</si>
  <si>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</si>
  <si>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</si>
  <si>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</si>
  <si>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</si>
  <si>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</si>
  <si>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</si>
  <si>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</si>
  <si>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</si>
  <si>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</si>
  <si>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</si>
  <si>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</si>
  <si>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</si>
  <si>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</si>
  <si>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</si>
  <si>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</si>
  <si>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</si>
  <si>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</si>
  <si>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</si>
  <si>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</si>
  <si>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</si>
  <si>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</si>
  <si>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</si>
  <si>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</si>
  <si>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</si>
  <si>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</si>
  <si>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</si>
  <si>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</si>
  <si>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</si>
  <si>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</si>
  <si>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</si>
  <si>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</si>
  <si>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</si>
  <si>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</si>
  <si>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</si>
  <si>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</si>
  <si>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</si>
  <si>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</si>
  <si>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</si>
  <si>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</si>
  <si>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</si>
  <si>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</si>
  <si>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</si>
  <si>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</si>
  <si>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</si>
  <si>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</si>
  <si>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</si>
  <si>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</si>
  <si>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</si>
  <si>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</si>
  <si>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</si>
  <si>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</si>
  <si>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</si>
  <si>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</si>
  <si>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</si>
  <si>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</si>
  <si>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</si>
  <si>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</si>
  <si>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</si>
  <si>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</si>
  <si>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</si>
  <si>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</si>
  <si>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</si>
  <si>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</si>
  <si>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</si>
  <si>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</si>
  <si>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</si>
  <si>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</si>
  <si>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</si>
  <si>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</si>
  <si>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</si>
  <si>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</si>
  <si>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</si>
  <si>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</si>
  <si>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</si>
  <si>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</si>
  <si>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</si>
  <si>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</si>
  <si>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</si>
  <si>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</si>
  <si>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</si>
  <si>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</si>
  <si>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</si>
  <si>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</si>
  <si>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</si>
  <si>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</si>
  <si>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</si>
  <si>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</si>
  <si>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</si>
  <si>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</si>
  <si>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</si>
  <si>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</si>
  <si>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</si>
  <si>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</si>
  <si>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</si>
  <si>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</si>
  <si>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</si>
  <si>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</si>
  <si>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</si>
  <si>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</si>
  <si>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</si>
  <si>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</si>
  <si>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</si>
  <si>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</si>
  <si>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</si>
  <si>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</si>
  <si>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</si>
  <si>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</si>
  <si>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</si>
  <si>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</si>
  <si>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</si>
  <si>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</si>
  <si>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</si>
  <si>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</si>
  <si>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</si>
  <si>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</si>
  <si>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</si>
  <si>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</si>
  <si>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</si>
  <si>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</si>
  <si>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</si>
  <si>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</si>
  <si>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</si>
  <si>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</si>
  <si>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</si>
  <si>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</si>
  <si>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</si>
  <si>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</si>
  <si>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</si>
  <si>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</si>
  <si>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</si>
  <si>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</si>
  <si>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</si>
  <si>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</si>
  <si>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</si>
  <si>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</si>
  <si>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</si>
  <si>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</si>
  <si>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</si>
  <si>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</si>
  <si>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</si>
  <si>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</si>
  <si>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</si>
  <si>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</si>
  <si>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</si>
  <si>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</si>
  <si>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</si>
  <si>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</si>
  <si>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</si>
  <si>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</si>
  <si>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</si>
  <si>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</si>
  <si>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</si>
  <si>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</si>
  <si>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</si>
  <si>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</si>
  <si>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</si>
  <si>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</si>
  <si>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</si>
  <si>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</si>
  <si>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</si>
  <si>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</si>
  <si>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</si>
  <si>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</si>
  <si>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</si>
  <si>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</si>
  <si>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</si>
  <si>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</si>
  <si>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</si>
  <si>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</si>
  <si>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</si>
  <si>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</si>
  <si>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</si>
  <si>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</si>
  <si>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</si>
  <si>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</si>
  <si>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</si>
  <si>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</si>
  <si>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</si>
  <si>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</si>
  <si>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</si>
  <si>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</si>
  <si>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</si>
  <si>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</si>
  <si>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</si>
  <si>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</si>
  <si>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</si>
  <si>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</si>
  <si>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</si>
  <si>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</si>
  <si>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</si>
  <si>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</si>
  <si>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</si>
  <si>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</si>
  <si>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</si>
  <si>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</si>
  <si>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</si>
  <si>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</si>
  <si>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</si>
  <si>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</si>
  <si>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</si>
  <si>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</si>
  <si>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</si>
  <si>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</si>
  <si>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</si>
  <si>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</si>
  <si>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</si>
  <si>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</si>
  <si>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</si>
  <si>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</si>
  <si>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</si>
  <si>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</si>
  <si>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</si>
  <si>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</si>
  <si>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</si>
  <si>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</si>
  <si>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</si>
  <si>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</si>
  <si>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</si>
  <si>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</si>
  <si>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</si>
  <si>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</si>
  <si>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</si>
  <si>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</si>
  <si>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</si>
  <si>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</si>
  <si>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</si>
  <si>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</si>
  <si>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</si>
  <si>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</si>
  <si>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</si>
  <si>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</si>
  <si>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</si>
  <si>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</si>
  <si>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</si>
  <si>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</si>
  <si>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</si>
  <si>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</si>
  <si>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</si>
  <si>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</si>
  <si>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</si>
  <si>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</si>
  <si>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</si>
  <si>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</si>
  <si>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</si>
  <si>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</si>
  <si>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</si>
  <si>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</si>
  <si>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</si>
  <si>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Piedmont</t>
  </si>
  <si>
    <t>Triassic</t>
  </si>
  <si>
    <t>AVERAGE_20</t>
  </si>
  <si>
    <t>AVERAGE_10</t>
  </si>
  <si>
    <t>Coastal Plain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</si>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</sst>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1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1"/>
  <sheetViews>
    <sheetView zoomScaleNormal="100" workbookViewId="0">
      <pane ySplit="5" topLeftCell="A45" activePane="bottomLeft" state="frozen"/>
      <selection pane="bottomLeft" activeCell="A52" sqref="A52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78</v>
      </c>
    </row>
    <row r="2" spans="1:3" ht="20.25" thickBot="1" x14ac:dyDescent="0.35">
      <c r="A2" s="1" t="s">
        <v>171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44132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168</v>
      </c>
    </row>
    <row r="13" spans="1:3" x14ac:dyDescent="0.25">
      <c r="A13" t="s">
        <v>169</v>
      </c>
    </row>
    <row r="14" spans="1:3" x14ac:dyDescent="0.25">
      <c r="A14" s="4" t="s">
        <v>170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164</v>
      </c>
      <c r="B18" t="s">
        <v>166</v>
      </c>
      <c r="C18" s="9" t="str">
        <f t="shared" ca="1" si="0"/>
        <v>metric.scroing</v>
      </c>
    </row>
    <row r="19" spans="1:3" x14ac:dyDescent="0.25">
      <c r="A19" t="s">
        <v>165</v>
      </c>
      <c r="B19" t="s">
        <v>167</v>
      </c>
      <c r="C19" s="9" t="str">
        <f t="shared" ca="1" si="0"/>
        <v>index.scoring</v>
      </c>
    </row>
    <row r="20" spans="1:3" x14ac:dyDescent="0.25">
      <c r="A20" t="s">
        <v>364</v>
      </c>
      <c r="B20" t="s">
        <v>365</v>
      </c>
      <c r="C20" s="9" t="str">
        <f t="shared" ca="1" si="0"/>
        <v>ScoringRegimes</v>
      </c>
    </row>
    <row r="21" spans="1:3" x14ac:dyDescent="0.25">
      <c r="A21" t="s">
        <v>195</v>
      </c>
      <c r="B21" t="s">
        <v>196</v>
      </c>
      <c r="C21" s="9" t="str">
        <f t="shared" ca="1" si="0"/>
        <v>ToDo</v>
      </c>
    </row>
    <row r="22" spans="1:3" x14ac:dyDescent="0.25">
      <c r="A22" t="s">
        <v>198</v>
      </c>
      <c r="B22" t="s">
        <v>199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478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176</v>
      </c>
    </row>
    <row r="27" spans="1:3" x14ac:dyDescent="0.25">
      <c r="A27" s="5">
        <v>43609</v>
      </c>
      <c r="B27" t="s">
        <v>190</v>
      </c>
    </row>
    <row r="28" spans="1:3" x14ac:dyDescent="0.25">
      <c r="A28" s="5">
        <v>43616</v>
      </c>
      <c r="B28" t="s">
        <v>197</v>
      </c>
    </row>
    <row r="29" spans="1:3" x14ac:dyDescent="0.25">
      <c r="A29" s="5">
        <v>43643</v>
      </c>
      <c r="B29" t="s">
        <v>237</v>
      </c>
    </row>
    <row r="30" spans="1:3" x14ac:dyDescent="0.25">
      <c r="B30" t="s">
        <v>244</v>
      </c>
    </row>
    <row r="31" spans="1:3" x14ac:dyDescent="0.25">
      <c r="B31" t="s">
        <v>294</v>
      </c>
    </row>
    <row r="32" spans="1:3" x14ac:dyDescent="0.25">
      <c r="A32" s="5">
        <v>43648</v>
      </c>
      <c r="B32" t="s">
        <v>272</v>
      </c>
    </row>
    <row r="33" spans="1:2" x14ac:dyDescent="0.25">
      <c r="B33" t="s">
        <v>271</v>
      </c>
    </row>
    <row r="34" spans="1:2" x14ac:dyDescent="0.25">
      <c r="A34" s="5">
        <v>43753</v>
      </c>
      <c r="B34" t="s">
        <v>291</v>
      </c>
    </row>
    <row r="35" spans="1:2" x14ac:dyDescent="0.25">
      <c r="A35" s="5">
        <v>43754</v>
      </c>
      <c r="B35" t="s">
        <v>294</v>
      </c>
    </row>
    <row r="36" spans="1:2" x14ac:dyDescent="0.25">
      <c r="A36" s="5">
        <v>43755</v>
      </c>
      <c r="B36" t="s">
        <v>301</v>
      </c>
    </row>
    <row r="37" spans="1:2" x14ac:dyDescent="0.25">
      <c r="A37" s="5">
        <v>43817</v>
      </c>
      <c r="B37" t="s">
        <v>342</v>
      </c>
    </row>
    <row r="38" spans="1:2" x14ac:dyDescent="0.25">
      <c r="A38" s="5">
        <v>44007</v>
      </c>
      <c r="B38" t="s">
        <v>426</v>
      </c>
    </row>
    <row r="39" spans="1:2" x14ac:dyDescent="0.25">
      <c r="A39" s="5">
        <v>44011</v>
      </c>
      <c r="B39" t="s">
        <v>427</v>
      </c>
    </row>
    <row r="40" spans="1:2" x14ac:dyDescent="0.25">
      <c r="A40" s="5">
        <v>44036</v>
      </c>
      <c r="B40" t="s">
        <v>466</v>
      </c>
    </row>
    <row r="41" spans="1:2" x14ac:dyDescent="0.25">
      <c r="A41" s="5">
        <v>44054</v>
      </c>
      <c r="B41" t="s">
        <v>477</v>
      </c>
    </row>
    <row r="42" spans="1:2" x14ac:dyDescent="0.25">
      <c r="A42" s="5">
        <v>44078</v>
      </c>
      <c r="B42" t="s">
        <v>490</v>
      </c>
    </row>
    <row r="43" spans="1:2" x14ac:dyDescent="0.25">
      <c r="A43" s="5">
        <v>44097</v>
      </c>
      <c r="B43" t="s">
        <v>492</v>
      </c>
    </row>
    <row r="44" spans="1:2" x14ac:dyDescent="0.25">
      <c r="B44" t="s">
        <v>494</v>
      </c>
    </row>
    <row r="45" spans="1:2" x14ac:dyDescent="0.25">
      <c r="A45" s="5">
        <v>44130</v>
      </c>
      <c r="B45" t="s">
        <v>518</v>
      </c>
    </row>
    <row r="46" spans="1:2" x14ac:dyDescent="0.25">
      <c r="B46" t="s">
        <v>519</v>
      </c>
    </row>
    <row r="47" spans="1:2" x14ac:dyDescent="0.25">
      <c r="A47" s="5">
        <v>44131</v>
      </c>
      <c r="B47" t="s">
        <v>536</v>
      </c>
    </row>
    <row r="48" spans="1:2" x14ac:dyDescent="0.25">
      <c r="B48" t="s">
        <v>537</v>
      </c>
    </row>
    <row r="49" spans="1:2" x14ac:dyDescent="0.25">
      <c r="A49" s="5">
        <v>44132</v>
      </c>
      <c r="B49" t="s">
        <v>542</v>
      </c>
    </row>
    <row r="50" spans="1:2" x14ac:dyDescent="0.25">
      <c r="B50" t="s">
        <v>545</v>
      </c>
    </row>
    <row r="51" spans="1:2" x14ac:dyDescent="0.25">
      <c r="A51" s="5">
        <v>44159</v>
      </c>
      <c r="B51" t="s">
        <v>546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J534"/>
  <sheetViews>
    <sheetView workbookViewId="0">
      <pane xSplit="3" ySplit="1" topLeftCell="D496" activePane="bottomRight" state="frozen"/>
      <selection activeCell="Q1" sqref="Q1:V1"/>
      <selection pane="topRight" activeCell="Q1" sqref="Q1:V1"/>
      <selection pane="bottomLeft" activeCell="Q1" sqref="Q1:V1"/>
      <selection pane="bottomRight" activeCell="K525" sqref="K525:K534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322</v>
      </c>
      <c r="L1" s="12" t="s">
        <v>344</v>
      </c>
      <c r="M1" s="12" t="s">
        <v>320</v>
      </c>
      <c r="N1" s="12" t="s">
        <v>321</v>
      </c>
      <c r="O1" s="12" t="s">
        <v>335</v>
      </c>
      <c r="P1" s="12" t="s">
        <v>343</v>
      </c>
      <c r="Q1" s="12" t="s">
        <v>336</v>
      </c>
      <c r="R1" s="12" t="s">
        <v>337</v>
      </c>
      <c r="S1" s="12" t="s">
        <v>338</v>
      </c>
      <c r="T1" s="12" t="s">
        <v>339</v>
      </c>
      <c r="U1" s="12" t="s">
        <v>340</v>
      </c>
      <c r="V1" s="12" t="s">
        <v>341</v>
      </c>
      <c r="W1" s="12" t="s">
        <v>383</v>
      </c>
      <c r="X1" s="12" t="s">
        <v>384</v>
      </c>
      <c r="Y1" s="12" t="s">
        <v>385</v>
      </c>
      <c r="Z1" s="12" t="s">
        <v>387</v>
      </c>
      <c r="AA1" s="12" t="s">
        <v>393</v>
      </c>
      <c r="AB1" s="12" t="s">
        <v>388</v>
      </c>
      <c r="AC1" s="12" t="s">
        <v>389</v>
      </c>
      <c r="AD1" s="19" t="s">
        <v>302</v>
      </c>
      <c r="AE1" s="19" t="s">
        <v>304</v>
      </c>
      <c r="AF1" s="19" t="s">
        <v>306</v>
      </c>
      <c r="AG1" s="19" t="s">
        <v>305</v>
      </c>
      <c r="AH1" s="19" t="s">
        <v>307</v>
      </c>
      <c r="AI1" s="19" t="s">
        <v>308</v>
      </c>
      <c r="AJ1" s="19" t="s">
        <v>309</v>
      </c>
    </row>
    <row r="2" spans="1:36" hidden="1" x14ac:dyDescent="0.25">
      <c r="A2" t="s">
        <v>538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460</v>
      </c>
    </row>
    <row r="3" spans="1:36" hidden="1" x14ac:dyDescent="0.25">
      <c r="A3" t="s">
        <v>538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460</v>
      </c>
    </row>
    <row r="4" spans="1:36" hidden="1" x14ac:dyDescent="0.25">
      <c r="A4" t="s">
        <v>538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460</v>
      </c>
    </row>
    <row r="5" spans="1:36" hidden="1" x14ac:dyDescent="0.25">
      <c r="A5" t="s">
        <v>538</v>
      </c>
      <c r="B5" t="s">
        <v>12</v>
      </c>
      <c r="C5" t="s">
        <v>470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460</v>
      </c>
    </row>
    <row r="6" spans="1:36" hidden="1" x14ac:dyDescent="0.25">
      <c r="A6" t="s">
        <v>538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460</v>
      </c>
    </row>
    <row r="7" spans="1:36" hidden="1" x14ac:dyDescent="0.25">
      <c r="A7" t="s">
        <v>538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460</v>
      </c>
    </row>
    <row r="8" spans="1:36" hidden="1" x14ac:dyDescent="0.25">
      <c r="A8" t="s">
        <v>538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460</v>
      </c>
    </row>
    <row r="9" spans="1:36" hidden="1" x14ac:dyDescent="0.25">
      <c r="A9" t="s">
        <v>538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460</v>
      </c>
    </row>
    <row r="10" spans="1:36" hidden="1" x14ac:dyDescent="0.25">
      <c r="A10" t="s">
        <v>538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460</v>
      </c>
    </row>
    <row r="11" spans="1:36" hidden="1" x14ac:dyDescent="0.25">
      <c r="A11" t="s">
        <v>538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460</v>
      </c>
    </row>
    <row r="12" spans="1:36" hidden="1" x14ac:dyDescent="0.25">
      <c r="A12" t="s">
        <v>538</v>
      </c>
      <c r="B12" t="s">
        <v>26</v>
      </c>
      <c r="C12" t="s">
        <v>470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460</v>
      </c>
    </row>
    <row r="13" spans="1:36" hidden="1" x14ac:dyDescent="0.25">
      <c r="A13" t="s">
        <v>538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460</v>
      </c>
    </row>
    <row r="14" spans="1:36" hidden="1" x14ac:dyDescent="0.25">
      <c r="A14" t="s">
        <v>538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460</v>
      </c>
    </row>
    <row r="15" spans="1:36" hidden="1" x14ac:dyDescent="0.25">
      <c r="A15" t="s">
        <v>538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460</v>
      </c>
    </row>
    <row r="16" spans="1:36" hidden="1" x14ac:dyDescent="0.25">
      <c r="A16" t="s">
        <v>538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460</v>
      </c>
    </row>
    <row r="17" spans="1:11" hidden="1" x14ac:dyDescent="0.25">
      <c r="A17" t="s">
        <v>538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460</v>
      </c>
    </row>
    <row r="18" spans="1:11" hidden="1" x14ac:dyDescent="0.25">
      <c r="A18" t="s">
        <v>538</v>
      </c>
      <c r="B18" t="s">
        <v>31</v>
      </c>
      <c r="C18" t="s">
        <v>470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460</v>
      </c>
    </row>
    <row r="19" spans="1:11" hidden="1" x14ac:dyDescent="0.25">
      <c r="A19" t="s">
        <v>538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460</v>
      </c>
    </row>
    <row r="20" spans="1:11" hidden="1" x14ac:dyDescent="0.25">
      <c r="A20" t="s">
        <v>538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460</v>
      </c>
    </row>
    <row r="21" spans="1:11" hidden="1" x14ac:dyDescent="0.25">
      <c r="A21" t="s">
        <v>538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460</v>
      </c>
    </row>
    <row r="22" spans="1:11" hidden="1" x14ac:dyDescent="0.25">
      <c r="A22" t="s">
        <v>538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460</v>
      </c>
    </row>
    <row r="23" spans="1:11" hidden="1" x14ac:dyDescent="0.25">
      <c r="A23" t="s">
        <v>539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461</v>
      </c>
    </row>
    <row r="24" spans="1:11" hidden="1" x14ac:dyDescent="0.25">
      <c r="A24" t="s">
        <v>539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461</v>
      </c>
    </row>
    <row r="25" spans="1:11" hidden="1" x14ac:dyDescent="0.25">
      <c r="A25" t="s">
        <v>539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461</v>
      </c>
    </row>
    <row r="26" spans="1:11" hidden="1" x14ac:dyDescent="0.25">
      <c r="A26" t="s">
        <v>539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7" t="s">
        <v>459</v>
      </c>
      <c r="H26" t="s">
        <v>80</v>
      </c>
      <c r="I26" t="s">
        <v>46</v>
      </c>
      <c r="K26" t="s">
        <v>461</v>
      </c>
    </row>
    <row r="27" spans="1:11" hidden="1" x14ac:dyDescent="0.25">
      <c r="A27" t="s">
        <v>539</v>
      </c>
      <c r="B27" t="s">
        <v>12</v>
      </c>
      <c r="C27" t="s">
        <v>47</v>
      </c>
      <c r="D27" t="s">
        <v>14</v>
      </c>
      <c r="E27" s="27" t="s">
        <v>458</v>
      </c>
      <c r="F27" t="s">
        <v>79</v>
      </c>
      <c r="G27">
        <v>2</v>
      </c>
      <c r="H27" t="s">
        <v>80</v>
      </c>
      <c r="I27" t="s">
        <v>48</v>
      </c>
      <c r="K27" t="s">
        <v>461</v>
      </c>
    </row>
    <row r="28" spans="1:11" hidden="1" x14ac:dyDescent="0.25">
      <c r="A28" t="s">
        <v>539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461</v>
      </c>
    </row>
    <row r="29" spans="1:11" hidden="1" x14ac:dyDescent="0.25">
      <c r="A29" t="s">
        <v>539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461</v>
      </c>
    </row>
    <row r="30" spans="1:11" hidden="1" x14ac:dyDescent="0.25">
      <c r="A30" t="s">
        <v>539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461</v>
      </c>
    </row>
    <row r="31" spans="1:11" hidden="1" x14ac:dyDescent="0.25">
      <c r="A31" t="s">
        <v>539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461</v>
      </c>
    </row>
    <row r="32" spans="1:11" hidden="1" x14ac:dyDescent="0.25">
      <c r="A32" t="s">
        <v>539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7" t="s">
        <v>459</v>
      </c>
      <c r="H32" t="s">
        <v>80</v>
      </c>
      <c r="I32" t="s">
        <v>46</v>
      </c>
      <c r="K32" t="s">
        <v>461</v>
      </c>
    </row>
    <row r="33" spans="1:11" hidden="1" x14ac:dyDescent="0.25">
      <c r="A33" t="s">
        <v>539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461</v>
      </c>
    </row>
    <row r="34" spans="1:11" hidden="1" x14ac:dyDescent="0.25">
      <c r="A34" t="s">
        <v>539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461</v>
      </c>
    </row>
    <row r="35" spans="1:11" hidden="1" x14ac:dyDescent="0.25">
      <c r="A35" t="s">
        <v>539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461</v>
      </c>
    </row>
    <row r="36" spans="1:11" hidden="1" x14ac:dyDescent="0.25">
      <c r="A36" t="s">
        <v>539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461</v>
      </c>
    </row>
    <row r="37" spans="1:11" hidden="1" x14ac:dyDescent="0.25">
      <c r="A37" t="s">
        <v>539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461</v>
      </c>
    </row>
    <row r="38" spans="1:11" hidden="1" x14ac:dyDescent="0.25">
      <c r="A38" t="s">
        <v>539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461</v>
      </c>
    </row>
    <row r="39" spans="1:11" hidden="1" x14ac:dyDescent="0.25">
      <c r="A39" t="s">
        <v>539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461</v>
      </c>
    </row>
    <row r="40" spans="1:11" hidden="1" x14ac:dyDescent="0.25">
      <c r="A40" t="s">
        <v>539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461</v>
      </c>
    </row>
    <row r="41" spans="1:11" hidden="1" x14ac:dyDescent="0.25">
      <c r="A41" t="s">
        <v>539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1" t="s">
        <v>253</v>
      </c>
      <c r="H41" t="s">
        <v>80</v>
      </c>
      <c r="I41" t="s">
        <v>40</v>
      </c>
      <c r="K41" t="s">
        <v>461</v>
      </c>
    </row>
    <row r="42" spans="1:11" hidden="1" x14ac:dyDescent="0.25">
      <c r="A42" t="s">
        <v>539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461</v>
      </c>
    </row>
    <row r="43" spans="1:11" hidden="1" x14ac:dyDescent="0.25">
      <c r="A43" t="s">
        <v>539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461</v>
      </c>
    </row>
    <row r="44" spans="1:11" hidden="1" x14ac:dyDescent="0.25">
      <c r="A44" t="s">
        <v>539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461</v>
      </c>
    </row>
    <row r="45" spans="1:11" hidden="1" x14ac:dyDescent="0.25">
      <c r="A45" t="s">
        <v>540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460</v>
      </c>
    </row>
    <row r="46" spans="1:11" hidden="1" x14ac:dyDescent="0.25">
      <c r="A46" t="s">
        <v>540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460</v>
      </c>
    </row>
    <row r="47" spans="1:11" hidden="1" x14ac:dyDescent="0.25">
      <c r="A47" t="s">
        <v>540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460</v>
      </c>
    </row>
    <row r="48" spans="1:11" hidden="1" x14ac:dyDescent="0.25">
      <c r="A48" t="s">
        <v>540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460</v>
      </c>
    </row>
    <row r="49" spans="1:11" hidden="1" x14ac:dyDescent="0.25">
      <c r="A49" t="s">
        <v>540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460</v>
      </c>
    </row>
    <row r="50" spans="1:11" hidden="1" x14ac:dyDescent="0.25">
      <c r="A50" t="s">
        <v>540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460</v>
      </c>
    </row>
    <row r="51" spans="1:11" hidden="1" x14ac:dyDescent="0.25">
      <c r="A51" t="s">
        <v>540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460</v>
      </c>
    </row>
    <row r="52" spans="1:11" hidden="1" x14ac:dyDescent="0.25">
      <c r="A52" t="s">
        <v>540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460</v>
      </c>
    </row>
    <row r="53" spans="1:11" hidden="1" x14ac:dyDescent="0.25">
      <c r="A53" t="s">
        <v>540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460</v>
      </c>
    </row>
    <row r="54" spans="1:11" hidden="1" x14ac:dyDescent="0.25">
      <c r="A54" t="s">
        <v>540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460</v>
      </c>
    </row>
    <row r="55" spans="1:11" hidden="1" x14ac:dyDescent="0.25">
      <c r="A55" t="s">
        <v>540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460</v>
      </c>
    </row>
    <row r="56" spans="1:11" hidden="1" x14ac:dyDescent="0.25">
      <c r="A56" t="s">
        <v>540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460</v>
      </c>
    </row>
    <row r="57" spans="1:11" hidden="1" x14ac:dyDescent="0.25">
      <c r="A57" t="s">
        <v>540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460</v>
      </c>
    </row>
    <row r="58" spans="1:11" hidden="1" x14ac:dyDescent="0.25">
      <c r="A58" t="s">
        <v>540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460</v>
      </c>
    </row>
    <row r="59" spans="1:11" hidden="1" x14ac:dyDescent="0.25">
      <c r="A59" t="s">
        <v>298</v>
      </c>
      <c r="B59" t="s">
        <v>70</v>
      </c>
      <c r="C59" t="s">
        <v>445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460</v>
      </c>
    </row>
    <row r="60" spans="1:11" hidden="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460</v>
      </c>
    </row>
    <row r="61" spans="1:11" hidden="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460</v>
      </c>
    </row>
    <row r="62" spans="1:11" hidden="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460</v>
      </c>
    </row>
    <row r="63" spans="1:11" hidden="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460</v>
      </c>
    </row>
    <row r="64" spans="1:11" hidden="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460</v>
      </c>
    </row>
    <row r="65" spans="1:11" hidden="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460</v>
      </c>
    </row>
    <row r="66" spans="1:11" hidden="1" x14ac:dyDescent="0.25">
      <c r="A66" t="s">
        <v>298</v>
      </c>
      <c r="B66" t="s">
        <v>76</v>
      </c>
      <c r="C66" t="s">
        <v>72</v>
      </c>
      <c r="D66" t="s">
        <v>14</v>
      </c>
      <c r="E66" s="21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460</v>
      </c>
    </row>
    <row r="67" spans="1:11" hidden="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460</v>
      </c>
    </row>
    <row r="68" spans="1:11" hidden="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460</v>
      </c>
    </row>
    <row r="69" spans="1:11" hidden="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460</v>
      </c>
    </row>
    <row r="70" spans="1:11" hidden="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460</v>
      </c>
    </row>
    <row r="71" spans="1:11" hidden="1" x14ac:dyDescent="0.25">
      <c r="A71" t="s">
        <v>541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460</v>
      </c>
    </row>
    <row r="72" spans="1:11" hidden="1" x14ac:dyDescent="0.25">
      <c r="A72" t="s">
        <v>541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460</v>
      </c>
    </row>
    <row r="73" spans="1:11" hidden="1" x14ac:dyDescent="0.25">
      <c r="A73" t="s">
        <v>541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460</v>
      </c>
    </row>
    <row r="74" spans="1:11" hidden="1" x14ac:dyDescent="0.25">
      <c r="A74" t="s">
        <v>541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460</v>
      </c>
    </row>
    <row r="75" spans="1:11" hidden="1" x14ac:dyDescent="0.25">
      <c r="A75" t="s">
        <v>541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460</v>
      </c>
    </row>
    <row r="76" spans="1:11" hidden="1" x14ac:dyDescent="0.25">
      <c r="A76" t="s">
        <v>541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460</v>
      </c>
    </row>
    <row r="77" spans="1:11" hidden="1" x14ac:dyDescent="0.25">
      <c r="A77" t="s">
        <v>541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460</v>
      </c>
    </row>
    <row r="78" spans="1:11" hidden="1" x14ac:dyDescent="0.25">
      <c r="A78" t="s">
        <v>541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460</v>
      </c>
    </row>
    <row r="79" spans="1:11" hidden="1" x14ac:dyDescent="0.25">
      <c r="A79" t="s">
        <v>541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460</v>
      </c>
    </row>
    <row r="80" spans="1:11" hidden="1" x14ac:dyDescent="0.25">
      <c r="A80" t="s">
        <v>541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460</v>
      </c>
    </row>
    <row r="81" spans="1:11" hidden="1" x14ac:dyDescent="0.25">
      <c r="A81" t="s">
        <v>541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460</v>
      </c>
    </row>
    <row r="82" spans="1:11" hidden="1" x14ac:dyDescent="0.25">
      <c r="A82" t="s">
        <v>541</v>
      </c>
      <c r="B82" t="s">
        <v>82</v>
      </c>
      <c r="C82" t="s">
        <v>131</v>
      </c>
      <c r="D82" s="15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460</v>
      </c>
    </row>
    <row r="83" spans="1:11" hidden="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460</v>
      </c>
    </row>
    <row r="84" spans="1:11" hidden="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460</v>
      </c>
    </row>
    <row r="85" spans="1:11" hidden="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1" t="s">
        <v>261</v>
      </c>
      <c r="H85" t="s">
        <v>81</v>
      </c>
      <c r="K85" t="s">
        <v>460</v>
      </c>
    </row>
    <row r="86" spans="1:11" hidden="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1" t="s">
        <v>262</v>
      </c>
      <c r="H86" t="s">
        <v>81</v>
      </c>
      <c r="K86" t="s">
        <v>460</v>
      </c>
    </row>
    <row r="87" spans="1:11" hidden="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460</v>
      </c>
    </row>
    <row r="88" spans="1:11" hidden="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460</v>
      </c>
    </row>
    <row r="89" spans="1:11" hidden="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460</v>
      </c>
    </row>
    <row r="90" spans="1:11" hidden="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460</v>
      </c>
    </row>
    <row r="91" spans="1:11" hidden="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460</v>
      </c>
    </row>
    <row r="92" spans="1:11" hidden="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460</v>
      </c>
    </row>
    <row r="93" spans="1:11" hidden="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460</v>
      </c>
    </row>
    <row r="94" spans="1:11" hidden="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460</v>
      </c>
    </row>
    <row r="95" spans="1:11" hidden="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460</v>
      </c>
    </row>
    <row r="96" spans="1:11" hidden="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460</v>
      </c>
    </row>
    <row r="97" spans="1:11" hidden="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460</v>
      </c>
    </row>
    <row r="98" spans="1:11" hidden="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460</v>
      </c>
    </row>
    <row r="99" spans="1:11" hidden="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460</v>
      </c>
    </row>
    <row r="100" spans="1:11" hidden="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1" t="s">
        <v>255</v>
      </c>
      <c r="H100" t="s">
        <v>81</v>
      </c>
      <c r="K100" t="s">
        <v>460</v>
      </c>
    </row>
    <row r="101" spans="1:11" hidden="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460</v>
      </c>
    </row>
    <row r="102" spans="1:11" hidden="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460</v>
      </c>
    </row>
    <row r="103" spans="1:11" hidden="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460</v>
      </c>
    </row>
    <row r="104" spans="1:11" hidden="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460</v>
      </c>
    </row>
    <row r="105" spans="1:11" hidden="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1" t="s">
        <v>256</v>
      </c>
      <c r="H105" t="s">
        <v>81</v>
      </c>
      <c r="K105" t="s">
        <v>460</v>
      </c>
    </row>
    <row r="106" spans="1:11" hidden="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460</v>
      </c>
    </row>
    <row r="107" spans="1:11" hidden="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460</v>
      </c>
    </row>
    <row r="108" spans="1:11" hidden="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460</v>
      </c>
    </row>
    <row r="109" spans="1:11" hidden="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460</v>
      </c>
    </row>
    <row r="110" spans="1:11" hidden="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460</v>
      </c>
    </row>
    <row r="111" spans="1:11" hidden="1" x14ac:dyDescent="0.25">
      <c r="A111" t="s">
        <v>298</v>
      </c>
      <c r="B111" t="s">
        <v>153</v>
      </c>
      <c r="C111" t="s">
        <v>442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460</v>
      </c>
    </row>
    <row r="112" spans="1:11" hidden="1" x14ac:dyDescent="0.25">
      <c r="A112" t="s">
        <v>298</v>
      </c>
      <c r="B112" t="s">
        <v>154</v>
      </c>
      <c r="C112" t="s">
        <v>442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460</v>
      </c>
    </row>
    <row r="113" spans="1:11" hidden="1" x14ac:dyDescent="0.25">
      <c r="A113" t="s">
        <v>298</v>
      </c>
      <c r="B113" t="s">
        <v>155</v>
      </c>
      <c r="C113" t="s">
        <v>445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460</v>
      </c>
    </row>
    <row r="114" spans="1:11" hidden="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460</v>
      </c>
    </row>
    <row r="115" spans="1:11" hidden="1" x14ac:dyDescent="0.25">
      <c r="A115" t="s">
        <v>298</v>
      </c>
      <c r="B115" t="s">
        <v>156</v>
      </c>
      <c r="C115" t="s">
        <v>72</v>
      </c>
      <c r="D115" t="s">
        <v>14</v>
      </c>
      <c r="E115" s="21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460</v>
      </c>
    </row>
    <row r="116" spans="1:11" hidden="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460</v>
      </c>
    </row>
    <row r="117" spans="1:11" hidden="1" x14ac:dyDescent="0.25">
      <c r="A117" t="s">
        <v>298</v>
      </c>
      <c r="B117" t="s">
        <v>151</v>
      </c>
      <c r="C117" t="s">
        <v>72</v>
      </c>
      <c r="D117" t="s">
        <v>28</v>
      </c>
      <c r="E117" s="21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460</v>
      </c>
    </row>
    <row r="118" spans="1:11" hidden="1" x14ac:dyDescent="0.25">
      <c r="A118" t="s">
        <v>298</v>
      </c>
      <c r="B118" t="s">
        <v>154</v>
      </c>
      <c r="C118" t="s">
        <v>72</v>
      </c>
      <c r="D118" t="s">
        <v>14</v>
      </c>
      <c r="E118" s="21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460</v>
      </c>
    </row>
    <row r="119" spans="1:11" hidden="1" x14ac:dyDescent="0.25">
      <c r="A119" t="s">
        <v>298</v>
      </c>
      <c r="B119" t="s">
        <v>150</v>
      </c>
      <c r="C119" t="s">
        <v>158</v>
      </c>
      <c r="D119" t="s">
        <v>28</v>
      </c>
      <c r="E119" s="21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460</v>
      </c>
    </row>
    <row r="120" spans="1:11" hidden="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460</v>
      </c>
    </row>
    <row r="121" spans="1:11" hidden="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460</v>
      </c>
    </row>
    <row r="122" spans="1:11" hidden="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460</v>
      </c>
    </row>
    <row r="123" spans="1:11" hidden="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460</v>
      </c>
    </row>
    <row r="124" spans="1:11" hidden="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460</v>
      </c>
    </row>
    <row r="125" spans="1:11" hidden="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460</v>
      </c>
    </row>
    <row r="126" spans="1:11" hidden="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460</v>
      </c>
    </row>
    <row r="127" spans="1:11" hidden="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460</v>
      </c>
    </row>
    <row r="128" spans="1:11" hidden="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460</v>
      </c>
    </row>
    <row r="129" spans="1:11" hidden="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460</v>
      </c>
    </row>
    <row r="130" spans="1:11" hidden="1" x14ac:dyDescent="0.25">
      <c r="A130" t="s">
        <v>298</v>
      </c>
      <c r="B130" t="s">
        <v>151</v>
      </c>
      <c r="C130" t="s">
        <v>90</v>
      </c>
      <c r="D130" t="s">
        <v>28</v>
      </c>
      <c r="E130" s="26">
        <v>6.45</v>
      </c>
      <c r="F130" t="s">
        <v>79</v>
      </c>
      <c r="G130" s="21" t="s">
        <v>257</v>
      </c>
      <c r="H130" t="s">
        <v>160</v>
      </c>
      <c r="I130" t="s">
        <v>232</v>
      </c>
      <c r="K130" t="s">
        <v>460</v>
      </c>
    </row>
    <row r="131" spans="1:11" hidden="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460</v>
      </c>
    </row>
    <row r="132" spans="1:11" hidden="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460</v>
      </c>
    </row>
    <row r="133" spans="1:11" hidden="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460</v>
      </c>
    </row>
    <row r="134" spans="1:11" hidden="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460</v>
      </c>
    </row>
    <row r="135" spans="1:11" hidden="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460</v>
      </c>
    </row>
    <row r="136" spans="1:11" hidden="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460</v>
      </c>
    </row>
    <row r="137" spans="1:11" hidden="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460</v>
      </c>
    </row>
    <row r="138" spans="1:11" hidden="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460</v>
      </c>
    </row>
    <row r="139" spans="1:11" hidden="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460</v>
      </c>
    </row>
    <row r="140" spans="1:11" hidden="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460</v>
      </c>
    </row>
    <row r="141" spans="1:11" hidden="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460</v>
      </c>
    </row>
    <row r="142" spans="1:11" hidden="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460</v>
      </c>
    </row>
    <row r="143" spans="1:11" hidden="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460</v>
      </c>
    </row>
    <row r="144" spans="1:11" hidden="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460</v>
      </c>
    </row>
    <row r="145" spans="1:11" hidden="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460</v>
      </c>
    </row>
    <row r="146" spans="1:11" hidden="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460</v>
      </c>
    </row>
    <row r="147" spans="1:11" hidden="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460</v>
      </c>
    </row>
    <row r="148" spans="1:11" hidden="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460</v>
      </c>
    </row>
    <row r="149" spans="1:11" hidden="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460</v>
      </c>
    </row>
    <row r="150" spans="1:11" hidden="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460</v>
      </c>
    </row>
    <row r="151" spans="1:11" hidden="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460</v>
      </c>
    </row>
    <row r="152" spans="1:11" hidden="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460</v>
      </c>
    </row>
    <row r="153" spans="1:11" hidden="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460</v>
      </c>
    </row>
    <row r="154" spans="1:11" hidden="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460</v>
      </c>
    </row>
    <row r="155" spans="1:11" hidden="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460</v>
      </c>
    </row>
    <row r="156" spans="1:11" hidden="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1" t="s">
        <v>258</v>
      </c>
      <c r="H156" t="s">
        <v>81</v>
      </c>
      <c r="I156" t="s">
        <v>79</v>
      </c>
      <c r="K156" t="s">
        <v>460</v>
      </c>
    </row>
    <row r="157" spans="1:11" hidden="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460</v>
      </c>
    </row>
    <row r="158" spans="1:11" hidden="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1" t="s">
        <v>259</v>
      </c>
      <c r="H158" t="s">
        <v>81</v>
      </c>
      <c r="I158" t="s">
        <v>79</v>
      </c>
      <c r="K158" t="s">
        <v>460</v>
      </c>
    </row>
    <row r="159" spans="1:11" hidden="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460</v>
      </c>
    </row>
    <row r="160" spans="1:11" hidden="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1" t="s">
        <v>258</v>
      </c>
      <c r="H160" t="s">
        <v>81</v>
      </c>
      <c r="I160" t="s">
        <v>79</v>
      </c>
      <c r="K160" t="s">
        <v>460</v>
      </c>
    </row>
    <row r="161" spans="1:11" hidden="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460</v>
      </c>
    </row>
    <row r="162" spans="1:11" hidden="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460</v>
      </c>
    </row>
    <row r="163" spans="1:11" hidden="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460</v>
      </c>
    </row>
    <row r="164" spans="1:11" hidden="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460</v>
      </c>
    </row>
    <row r="165" spans="1:11" hidden="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460</v>
      </c>
    </row>
    <row r="166" spans="1:11" hidden="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460</v>
      </c>
    </row>
    <row r="167" spans="1:11" hidden="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1" t="s">
        <v>260</v>
      </c>
      <c r="H167" t="s">
        <v>81</v>
      </c>
      <c r="I167" t="s">
        <v>79</v>
      </c>
      <c r="K167" t="s">
        <v>460</v>
      </c>
    </row>
    <row r="168" spans="1:11" hidden="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460</v>
      </c>
    </row>
    <row r="169" spans="1:11" hidden="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460</v>
      </c>
    </row>
    <row r="170" spans="1:11" hidden="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460</v>
      </c>
    </row>
    <row r="171" spans="1:11" hidden="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460</v>
      </c>
    </row>
    <row r="172" spans="1:11" hidden="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460</v>
      </c>
    </row>
    <row r="173" spans="1:11" hidden="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460</v>
      </c>
    </row>
    <row r="174" spans="1:11" hidden="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7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460</v>
      </c>
    </row>
    <row r="175" spans="1:11" hidden="1" x14ac:dyDescent="0.25">
      <c r="A175" t="s">
        <v>275</v>
      </c>
      <c r="B175" t="s">
        <v>280</v>
      </c>
      <c r="C175" t="s">
        <v>468</v>
      </c>
      <c r="D175" t="s">
        <v>28</v>
      </c>
      <c r="E175">
        <v>0</v>
      </c>
      <c r="F175" s="17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460</v>
      </c>
    </row>
    <row r="176" spans="1:11" hidden="1" x14ac:dyDescent="0.25">
      <c r="A176" t="s">
        <v>275</v>
      </c>
      <c r="B176" t="s">
        <v>280</v>
      </c>
      <c r="C176" t="s">
        <v>469</v>
      </c>
      <c r="D176" t="s">
        <v>14</v>
      </c>
      <c r="E176">
        <v>0</v>
      </c>
      <c r="F176" s="17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460</v>
      </c>
    </row>
    <row r="177" spans="1:22" hidden="1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7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460</v>
      </c>
    </row>
    <row r="178" spans="1:22" hidden="1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7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460</v>
      </c>
    </row>
    <row r="179" spans="1:22" hidden="1" x14ac:dyDescent="0.25">
      <c r="A179" t="s">
        <v>275</v>
      </c>
      <c r="B179" t="s">
        <v>281</v>
      </c>
      <c r="C179" t="s">
        <v>465</v>
      </c>
      <c r="D179" t="s">
        <v>14</v>
      </c>
      <c r="E179">
        <v>0</v>
      </c>
      <c r="F179" s="17" t="s">
        <v>79</v>
      </c>
      <c r="G179" s="21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460</v>
      </c>
    </row>
    <row r="180" spans="1:22" hidden="1" x14ac:dyDescent="0.25">
      <c r="A180" t="s">
        <v>275</v>
      </c>
      <c r="B180" t="s">
        <v>281</v>
      </c>
      <c r="C180" t="s">
        <v>463</v>
      </c>
      <c r="D180" t="s">
        <v>14</v>
      </c>
      <c r="E180">
        <v>0.4</v>
      </c>
      <c r="F180" s="17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460</v>
      </c>
    </row>
    <row r="181" spans="1:22" hidden="1" x14ac:dyDescent="0.25">
      <c r="A181" t="s">
        <v>275</v>
      </c>
      <c r="B181" t="s">
        <v>281</v>
      </c>
      <c r="C181" t="s">
        <v>469</v>
      </c>
      <c r="D181" t="s">
        <v>14</v>
      </c>
      <c r="E181">
        <v>0</v>
      </c>
      <c r="F181" s="17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460</v>
      </c>
    </row>
    <row r="182" spans="1:22" hidden="1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7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460</v>
      </c>
    </row>
    <row r="183" spans="1:22" hidden="1" x14ac:dyDescent="0.25">
      <c r="A183" t="s">
        <v>275</v>
      </c>
      <c r="B183" t="s">
        <v>282</v>
      </c>
      <c r="C183" t="s">
        <v>464</v>
      </c>
      <c r="D183" t="s">
        <v>14</v>
      </c>
      <c r="E183">
        <v>1</v>
      </c>
      <c r="F183" s="17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460</v>
      </c>
    </row>
    <row r="184" spans="1:22" hidden="1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7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460</v>
      </c>
    </row>
    <row r="185" spans="1:22" hidden="1" x14ac:dyDescent="0.25">
      <c r="A185" t="s">
        <v>275</v>
      </c>
      <c r="B185" t="s">
        <v>282</v>
      </c>
      <c r="C185" t="s">
        <v>462</v>
      </c>
      <c r="D185" t="s">
        <v>14</v>
      </c>
      <c r="E185">
        <v>1</v>
      </c>
      <c r="F185" s="17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460</v>
      </c>
    </row>
    <row r="186" spans="1:22" hidden="1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7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460</v>
      </c>
    </row>
    <row r="187" spans="1:22" hidden="1" x14ac:dyDescent="0.25">
      <c r="A187" t="s">
        <v>275</v>
      </c>
      <c r="B187" t="s">
        <v>283</v>
      </c>
      <c r="C187" t="s">
        <v>443</v>
      </c>
      <c r="D187" t="s">
        <v>14</v>
      </c>
      <c r="E187">
        <v>0</v>
      </c>
      <c r="F187" s="17" t="s">
        <v>79</v>
      </c>
      <c r="G187" s="21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460</v>
      </c>
    </row>
    <row r="188" spans="1:22" hidden="1" x14ac:dyDescent="0.25">
      <c r="A188" t="s">
        <v>275</v>
      </c>
      <c r="B188" t="s">
        <v>283</v>
      </c>
      <c r="C188" t="s">
        <v>467</v>
      </c>
      <c r="D188" t="s">
        <v>28</v>
      </c>
      <c r="E188">
        <v>0</v>
      </c>
      <c r="F188" s="17" t="s">
        <v>79</v>
      </c>
      <c r="G188" s="21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460</v>
      </c>
    </row>
    <row r="189" spans="1:22" hidden="1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7" t="s">
        <v>79</v>
      </c>
      <c r="G189" s="18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460</v>
      </c>
    </row>
    <row r="190" spans="1:22" hidden="1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7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460</v>
      </c>
    </row>
    <row r="191" spans="1:22" hidden="1" x14ac:dyDescent="0.25">
      <c r="A191" t="s">
        <v>303</v>
      </c>
      <c r="B191" t="s">
        <v>317</v>
      </c>
      <c r="C191" t="s">
        <v>378</v>
      </c>
      <c r="D191" t="s">
        <v>14</v>
      </c>
      <c r="E191" t="s">
        <v>79</v>
      </c>
      <c r="F191" s="17" t="s">
        <v>79</v>
      </c>
      <c r="G191" t="s">
        <v>79</v>
      </c>
      <c r="H191" s="17" t="s">
        <v>310</v>
      </c>
      <c r="I191" s="10">
        <v>1</v>
      </c>
      <c r="K191" t="s">
        <v>461</v>
      </c>
      <c r="L191" t="s">
        <v>79</v>
      </c>
      <c r="M191" t="s">
        <v>79</v>
      </c>
      <c r="N191" t="s">
        <v>79</v>
      </c>
      <c r="O191" t="s">
        <v>311</v>
      </c>
      <c r="P191" s="20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hidden="1" x14ac:dyDescent="0.25">
      <c r="A192" t="s">
        <v>303</v>
      </c>
      <c r="B192" t="s">
        <v>317</v>
      </c>
      <c r="C192" t="s">
        <v>312</v>
      </c>
      <c r="D192" t="s">
        <v>14</v>
      </c>
      <c r="E192">
        <f>ROUND(Q192*P192+R192,2)</f>
        <v>1.3</v>
      </c>
      <c r="F192" s="17" t="s">
        <v>79</v>
      </c>
      <c r="G192">
        <f>ROUND(U192*P192+V192,2)</f>
        <v>2.7</v>
      </c>
      <c r="H192" s="17" t="s">
        <v>310</v>
      </c>
      <c r="I192" s="10">
        <v>2</v>
      </c>
      <c r="K192" t="s">
        <v>461</v>
      </c>
      <c r="L192" t="s">
        <v>79</v>
      </c>
      <c r="M192" t="s">
        <v>79</v>
      </c>
      <c r="N192" t="s">
        <v>79</v>
      </c>
      <c r="O192" t="s">
        <v>311</v>
      </c>
      <c r="P192" s="20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hidden="1" x14ac:dyDescent="0.25">
      <c r="A193" t="s">
        <v>303</v>
      </c>
      <c r="B193" t="s">
        <v>317</v>
      </c>
      <c r="C193" t="s">
        <v>360</v>
      </c>
      <c r="D193" t="s">
        <v>14</v>
      </c>
      <c r="E193" t="s">
        <v>79</v>
      </c>
      <c r="F193" s="17" t="s">
        <v>79</v>
      </c>
      <c r="G193" t="s">
        <v>79</v>
      </c>
      <c r="H193" s="17" t="s">
        <v>310</v>
      </c>
      <c r="I193" s="10" t="s">
        <v>324</v>
      </c>
      <c r="K193" t="s">
        <v>461</v>
      </c>
      <c r="L193" t="s">
        <v>79</v>
      </c>
      <c r="M193" t="s">
        <v>79</v>
      </c>
      <c r="N193" t="s">
        <v>79</v>
      </c>
      <c r="O193" t="s">
        <v>311</v>
      </c>
      <c r="P193" s="20" t="s">
        <v>79</v>
      </c>
      <c r="Q193" s="21" t="s">
        <v>345</v>
      </c>
      <c r="R193" s="21" t="s">
        <v>346</v>
      </c>
      <c r="S193" t="s">
        <v>79</v>
      </c>
      <c r="T193" t="s">
        <v>79</v>
      </c>
      <c r="U193" s="21" t="s">
        <v>347</v>
      </c>
      <c r="V193">
        <v>2.25</v>
      </c>
    </row>
    <row r="194" spans="1:29" hidden="1" x14ac:dyDescent="0.25">
      <c r="A194" t="s">
        <v>303</v>
      </c>
      <c r="B194" t="s">
        <v>317</v>
      </c>
      <c r="C194" t="s">
        <v>358</v>
      </c>
      <c r="D194" t="s">
        <v>14</v>
      </c>
      <c r="E194" t="s">
        <v>79</v>
      </c>
      <c r="F194" s="17" t="s">
        <v>79</v>
      </c>
      <c r="G194" t="s">
        <v>79</v>
      </c>
      <c r="H194" s="17" t="s">
        <v>310</v>
      </c>
      <c r="I194" s="10">
        <v>4</v>
      </c>
      <c r="K194" t="s">
        <v>461</v>
      </c>
      <c r="L194" t="s">
        <v>79</v>
      </c>
      <c r="M194" t="s">
        <v>79</v>
      </c>
      <c r="N194" t="s">
        <v>79</v>
      </c>
      <c r="O194" t="s">
        <v>311</v>
      </c>
      <c r="P194" s="20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hidden="1" x14ac:dyDescent="0.25">
      <c r="A195" t="s">
        <v>303</v>
      </c>
      <c r="B195" t="s">
        <v>317</v>
      </c>
      <c r="C195" t="s">
        <v>362</v>
      </c>
      <c r="D195" t="s">
        <v>14</v>
      </c>
      <c r="E195" t="s">
        <v>79</v>
      </c>
      <c r="F195" s="17" t="s">
        <v>79</v>
      </c>
      <c r="G195" t="s">
        <v>79</v>
      </c>
      <c r="H195" s="17" t="s">
        <v>310</v>
      </c>
      <c r="I195" s="10">
        <v>5</v>
      </c>
      <c r="K195" t="s">
        <v>461</v>
      </c>
      <c r="L195" t="s">
        <v>79</v>
      </c>
      <c r="M195" t="s">
        <v>79</v>
      </c>
      <c r="N195" t="s">
        <v>79</v>
      </c>
      <c r="O195" t="s">
        <v>311</v>
      </c>
      <c r="P195" s="20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hidden="1" x14ac:dyDescent="0.25">
      <c r="A196" t="s">
        <v>303</v>
      </c>
      <c r="B196" t="s">
        <v>317</v>
      </c>
      <c r="C196" t="s">
        <v>359</v>
      </c>
      <c r="D196" t="s">
        <v>14</v>
      </c>
      <c r="E196" t="s">
        <v>79</v>
      </c>
      <c r="F196" s="17" t="s">
        <v>79</v>
      </c>
      <c r="G196" t="s">
        <v>79</v>
      </c>
      <c r="H196" s="17" t="s">
        <v>310</v>
      </c>
      <c r="I196" s="10" t="s">
        <v>328</v>
      </c>
      <c r="K196" t="s">
        <v>461</v>
      </c>
      <c r="L196" t="s">
        <v>79</v>
      </c>
      <c r="M196" t="s">
        <v>79</v>
      </c>
      <c r="N196" t="s">
        <v>79</v>
      </c>
      <c r="O196" t="s">
        <v>311</v>
      </c>
      <c r="P196" s="20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hidden="1" x14ac:dyDescent="0.25">
      <c r="A197" t="s">
        <v>303</v>
      </c>
      <c r="B197" t="s">
        <v>317</v>
      </c>
      <c r="C197" t="s">
        <v>363</v>
      </c>
      <c r="D197" t="s">
        <v>14</v>
      </c>
      <c r="E197">
        <v>62</v>
      </c>
      <c r="F197" s="17" t="s">
        <v>79</v>
      </c>
      <c r="G197">
        <v>72</v>
      </c>
      <c r="H197" s="17" t="s">
        <v>80</v>
      </c>
      <c r="I197" s="10">
        <v>7</v>
      </c>
      <c r="K197" t="s">
        <v>461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hidden="1" x14ac:dyDescent="0.25">
      <c r="A198" t="s">
        <v>303</v>
      </c>
      <c r="B198" t="s">
        <v>317</v>
      </c>
      <c r="C198" t="s">
        <v>313</v>
      </c>
      <c r="D198" t="s">
        <v>28</v>
      </c>
      <c r="E198">
        <v>27</v>
      </c>
      <c r="F198" s="17" t="s">
        <v>79</v>
      </c>
      <c r="G198">
        <v>53</v>
      </c>
      <c r="H198" s="17" t="s">
        <v>390</v>
      </c>
      <c r="I198" s="10">
        <v>8</v>
      </c>
      <c r="K198" t="s">
        <v>461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360</v>
      </c>
      <c r="AA198">
        <v>0</v>
      </c>
      <c r="AB198" t="s">
        <v>374</v>
      </c>
      <c r="AC198">
        <v>1</v>
      </c>
    </row>
    <row r="199" spans="1:29" hidden="1" x14ac:dyDescent="0.25">
      <c r="A199" t="s">
        <v>303</v>
      </c>
      <c r="B199" t="s">
        <v>317</v>
      </c>
      <c r="C199" t="s">
        <v>361</v>
      </c>
      <c r="D199" t="s">
        <v>14</v>
      </c>
      <c r="E199">
        <v>21</v>
      </c>
      <c r="F199" s="17" t="s">
        <v>79</v>
      </c>
      <c r="G199">
        <v>42</v>
      </c>
      <c r="H199" s="17" t="s">
        <v>80</v>
      </c>
      <c r="I199" s="10">
        <v>9</v>
      </c>
      <c r="K199" t="s">
        <v>461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hidden="1" x14ac:dyDescent="0.25">
      <c r="A200" t="s">
        <v>303</v>
      </c>
      <c r="B200" t="s">
        <v>317</v>
      </c>
      <c r="C200" t="s">
        <v>356</v>
      </c>
      <c r="D200" t="s">
        <v>28</v>
      </c>
      <c r="E200">
        <v>22</v>
      </c>
      <c r="F200" s="17" t="s">
        <v>79</v>
      </c>
      <c r="G200">
        <v>40</v>
      </c>
      <c r="H200" s="17" t="s">
        <v>80</v>
      </c>
      <c r="I200" s="10" t="s">
        <v>326</v>
      </c>
      <c r="K200" t="s">
        <v>461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hidden="1" x14ac:dyDescent="0.25">
      <c r="A201" t="s">
        <v>303</v>
      </c>
      <c r="B201" t="s">
        <v>317</v>
      </c>
      <c r="C201" t="s">
        <v>315</v>
      </c>
      <c r="D201" t="s">
        <v>14</v>
      </c>
      <c r="E201">
        <v>19</v>
      </c>
      <c r="F201" s="17" t="s">
        <v>79</v>
      </c>
      <c r="G201">
        <v>38</v>
      </c>
      <c r="H201" s="17" t="s">
        <v>80</v>
      </c>
      <c r="I201" s="10">
        <v>11</v>
      </c>
      <c r="K201" t="s">
        <v>461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hidden="1" x14ac:dyDescent="0.25">
      <c r="A202" t="s">
        <v>303</v>
      </c>
      <c r="B202" t="s">
        <v>317</v>
      </c>
      <c r="C202" t="s">
        <v>316</v>
      </c>
      <c r="D202" t="s">
        <v>79</v>
      </c>
      <c r="E202" s="17" t="s">
        <v>79</v>
      </c>
      <c r="F202" s="17" t="s">
        <v>79</v>
      </c>
      <c r="G202">
        <v>1.2</v>
      </c>
      <c r="H202" s="17" t="s">
        <v>334</v>
      </c>
      <c r="I202" s="10">
        <v>13</v>
      </c>
      <c r="K202" t="s">
        <v>461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hidden="1" x14ac:dyDescent="0.25">
      <c r="A203" t="s">
        <v>303</v>
      </c>
      <c r="B203" t="s">
        <v>318</v>
      </c>
      <c r="C203" t="s">
        <v>378</v>
      </c>
      <c r="D203" t="s">
        <v>14</v>
      </c>
      <c r="E203" t="s">
        <v>79</v>
      </c>
      <c r="F203" s="17" t="s">
        <v>79</v>
      </c>
      <c r="G203" t="s">
        <v>79</v>
      </c>
      <c r="H203" s="17" t="s">
        <v>310</v>
      </c>
      <c r="I203" s="10">
        <v>1</v>
      </c>
      <c r="K203" t="s">
        <v>461</v>
      </c>
      <c r="L203" t="s">
        <v>79</v>
      </c>
      <c r="M203" t="s">
        <v>79</v>
      </c>
      <c r="N203" t="s">
        <v>79</v>
      </c>
      <c r="O203" t="s">
        <v>311</v>
      </c>
      <c r="P203" s="20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hidden="1" x14ac:dyDescent="0.25">
      <c r="A204" t="s">
        <v>303</v>
      </c>
      <c r="B204" t="s">
        <v>318</v>
      </c>
      <c r="C204" t="s">
        <v>312</v>
      </c>
      <c r="D204" t="s">
        <v>14</v>
      </c>
      <c r="E204">
        <f t="shared" ref="E204:E205" si="1">ROUND(Q204*P204+R204,2)</f>
        <v>1.3</v>
      </c>
      <c r="F204" s="17" t="s">
        <v>79</v>
      </c>
      <c r="G204">
        <f t="shared" ref="G204:G205" si="2">ROUND(U204*P204+V204,2)</f>
        <v>2.7</v>
      </c>
      <c r="H204" s="17" t="s">
        <v>310</v>
      </c>
      <c r="I204" s="10">
        <v>2</v>
      </c>
      <c r="K204" t="s">
        <v>461</v>
      </c>
      <c r="L204" t="s">
        <v>79</v>
      </c>
      <c r="M204" t="s">
        <v>79</v>
      </c>
      <c r="N204" t="s">
        <v>79</v>
      </c>
      <c r="O204" t="s">
        <v>311</v>
      </c>
      <c r="P204" s="20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hidden="1" x14ac:dyDescent="0.25">
      <c r="A205" t="s">
        <v>303</v>
      </c>
      <c r="B205" t="s">
        <v>318</v>
      </c>
      <c r="C205" t="s">
        <v>357</v>
      </c>
      <c r="D205" t="s">
        <v>14</v>
      </c>
      <c r="E205">
        <f t="shared" si="1"/>
        <v>5.85</v>
      </c>
      <c r="F205" s="17" t="s">
        <v>79</v>
      </c>
      <c r="G205">
        <f t="shared" si="2"/>
        <v>7.45</v>
      </c>
      <c r="H205" s="17" t="s">
        <v>310</v>
      </c>
      <c r="I205" s="10" t="s">
        <v>325</v>
      </c>
      <c r="K205" t="s">
        <v>461</v>
      </c>
      <c r="L205" t="s">
        <v>79</v>
      </c>
      <c r="M205" t="s">
        <v>79</v>
      </c>
      <c r="N205" t="s">
        <v>79</v>
      </c>
      <c r="O205" t="s">
        <v>311</v>
      </c>
      <c r="P205" s="20" t="str">
        <f>TEXT(ROUND(LOG10(50),2),"0.00")</f>
        <v>1.70</v>
      </c>
      <c r="Q205">
        <v>0.78</v>
      </c>
      <c r="R205" s="21" t="s">
        <v>350</v>
      </c>
      <c r="S205" t="s">
        <v>79</v>
      </c>
      <c r="T205" t="s">
        <v>79</v>
      </c>
      <c r="U205" s="21" t="s">
        <v>352</v>
      </c>
      <c r="V205">
        <v>5.53</v>
      </c>
    </row>
    <row r="206" spans="1:29" hidden="1" x14ac:dyDescent="0.25">
      <c r="A206" t="s">
        <v>303</v>
      </c>
      <c r="B206" t="s">
        <v>318</v>
      </c>
      <c r="C206" t="s">
        <v>358</v>
      </c>
      <c r="D206" t="s">
        <v>14</v>
      </c>
      <c r="E206" t="s">
        <v>79</v>
      </c>
      <c r="F206" s="17" t="s">
        <v>79</v>
      </c>
      <c r="G206" t="s">
        <v>79</v>
      </c>
      <c r="H206" s="17" t="s">
        <v>310</v>
      </c>
      <c r="I206" s="10">
        <v>4</v>
      </c>
      <c r="K206" t="s">
        <v>461</v>
      </c>
      <c r="L206" t="s">
        <v>79</v>
      </c>
      <c r="M206" t="s">
        <v>79</v>
      </c>
      <c r="N206" t="s">
        <v>79</v>
      </c>
      <c r="O206" t="s">
        <v>311</v>
      </c>
      <c r="P206" s="20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hidden="1" x14ac:dyDescent="0.25">
      <c r="A207" t="s">
        <v>303</v>
      </c>
      <c r="B207" t="s">
        <v>318</v>
      </c>
      <c r="C207" t="s">
        <v>362</v>
      </c>
      <c r="D207" t="s">
        <v>14</v>
      </c>
      <c r="E207" t="s">
        <v>79</v>
      </c>
      <c r="F207" s="17" t="s">
        <v>79</v>
      </c>
      <c r="G207" t="s">
        <v>79</v>
      </c>
      <c r="H207" s="17" t="s">
        <v>310</v>
      </c>
      <c r="I207" s="10">
        <v>5</v>
      </c>
      <c r="K207" t="s">
        <v>461</v>
      </c>
      <c r="L207" t="s">
        <v>79</v>
      </c>
      <c r="M207" t="s">
        <v>79</v>
      </c>
      <c r="N207" t="s">
        <v>79</v>
      </c>
      <c r="O207" t="s">
        <v>311</v>
      </c>
      <c r="P207" s="20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hidden="1" x14ac:dyDescent="0.25">
      <c r="A208" t="s">
        <v>303</v>
      </c>
      <c r="B208" t="s">
        <v>318</v>
      </c>
      <c r="C208" t="s">
        <v>65</v>
      </c>
      <c r="D208" t="s">
        <v>14</v>
      </c>
      <c r="E208" t="str">
        <f>TEXT(ROUND(Q208*P208+R208,2),"0.00")</f>
        <v>2.26</v>
      </c>
      <c r="F208" s="17" t="s">
        <v>79</v>
      </c>
      <c r="G208">
        <f>ROUND(U208*P208+V208,2)</f>
        <v>4.57</v>
      </c>
      <c r="H208" s="17" t="s">
        <v>310</v>
      </c>
      <c r="I208" s="10" t="s">
        <v>329</v>
      </c>
      <c r="K208" t="s">
        <v>461</v>
      </c>
      <c r="L208" t="s">
        <v>79</v>
      </c>
      <c r="M208" t="s">
        <v>79</v>
      </c>
      <c r="N208" t="s">
        <v>79</v>
      </c>
      <c r="O208" t="s">
        <v>311</v>
      </c>
      <c r="P208" s="20" t="str">
        <f>TEXT(ROUND(LOG10(100),2),"0.00")</f>
        <v>2.00</v>
      </c>
      <c r="Q208" s="21" t="s">
        <v>349</v>
      </c>
      <c r="R208" s="21" t="s">
        <v>351</v>
      </c>
      <c r="S208" t="s">
        <v>79</v>
      </c>
      <c r="T208" t="s">
        <v>79</v>
      </c>
      <c r="U208" s="21" t="s">
        <v>347</v>
      </c>
      <c r="V208">
        <v>2.33</v>
      </c>
    </row>
    <row r="209" spans="1:29" hidden="1" x14ac:dyDescent="0.25">
      <c r="A209" t="s">
        <v>303</v>
      </c>
      <c r="B209" t="s">
        <v>318</v>
      </c>
      <c r="C209" t="s">
        <v>363</v>
      </c>
      <c r="D209" t="s">
        <v>14</v>
      </c>
      <c r="E209">
        <v>62</v>
      </c>
      <c r="F209" s="17" t="s">
        <v>79</v>
      </c>
      <c r="G209">
        <v>72</v>
      </c>
      <c r="H209" s="17" t="s">
        <v>80</v>
      </c>
      <c r="I209" s="10">
        <v>7</v>
      </c>
      <c r="K209" t="s">
        <v>461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hidden="1" x14ac:dyDescent="0.25">
      <c r="A210" t="s">
        <v>303</v>
      </c>
      <c r="B210" t="s">
        <v>318</v>
      </c>
      <c r="C210" t="s">
        <v>313</v>
      </c>
      <c r="D210" t="s">
        <v>28</v>
      </c>
      <c r="E210">
        <v>27</v>
      </c>
      <c r="F210" s="17" t="s">
        <v>79</v>
      </c>
      <c r="G210">
        <v>53</v>
      </c>
      <c r="H210" s="17" t="s">
        <v>390</v>
      </c>
      <c r="I210" s="10">
        <v>8</v>
      </c>
      <c r="K210" t="s">
        <v>461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360</v>
      </c>
      <c r="AA210">
        <v>0</v>
      </c>
      <c r="AB210" t="s">
        <v>374</v>
      </c>
      <c r="AC210">
        <v>1</v>
      </c>
    </row>
    <row r="211" spans="1:29" hidden="1" x14ac:dyDescent="0.25">
      <c r="A211" t="s">
        <v>303</v>
      </c>
      <c r="B211" t="s">
        <v>318</v>
      </c>
      <c r="C211" t="s">
        <v>361</v>
      </c>
      <c r="D211" t="s">
        <v>14</v>
      </c>
      <c r="E211">
        <v>21</v>
      </c>
      <c r="F211" s="17" t="s">
        <v>79</v>
      </c>
      <c r="G211">
        <v>42</v>
      </c>
      <c r="H211" s="17" t="s">
        <v>80</v>
      </c>
      <c r="I211" s="10">
        <v>9</v>
      </c>
      <c r="K211" t="s">
        <v>461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hidden="1" x14ac:dyDescent="0.25">
      <c r="A212" t="s">
        <v>303</v>
      </c>
      <c r="B212" t="s">
        <v>318</v>
      </c>
      <c r="C212" t="s">
        <v>314</v>
      </c>
      <c r="D212" t="s">
        <v>79</v>
      </c>
      <c r="E212">
        <v>3.8</v>
      </c>
      <c r="F212" s="17" t="s">
        <v>79</v>
      </c>
      <c r="G212">
        <v>9.5</v>
      </c>
      <c r="H212" s="17" t="s">
        <v>319</v>
      </c>
      <c r="I212" s="10" t="s">
        <v>327</v>
      </c>
      <c r="K212" t="s">
        <v>461</v>
      </c>
      <c r="L212" s="17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hidden="1" x14ac:dyDescent="0.25">
      <c r="A213" t="s">
        <v>303</v>
      </c>
      <c r="B213" t="s">
        <v>318</v>
      </c>
      <c r="C213" t="s">
        <v>315</v>
      </c>
      <c r="D213" t="s">
        <v>14</v>
      </c>
      <c r="E213">
        <v>19</v>
      </c>
      <c r="F213" s="17" t="s">
        <v>79</v>
      </c>
      <c r="G213">
        <v>38</v>
      </c>
      <c r="H213" s="17" t="s">
        <v>80</v>
      </c>
      <c r="I213" s="10">
        <v>11</v>
      </c>
      <c r="K213" t="s">
        <v>461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hidden="1" x14ac:dyDescent="0.25">
      <c r="A214" t="s">
        <v>303</v>
      </c>
      <c r="B214" t="s">
        <v>318</v>
      </c>
      <c r="C214" t="s">
        <v>316</v>
      </c>
      <c r="D214" t="s">
        <v>79</v>
      </c>
      <c r="E214" s="17" t="s">
        <v>79</v>
      </c>
      <c r="F214" s="17" t="s">
        <v>79</v>
      </c>
      <c r="G214">
        <v>1.2</v>
      </c>
      <c r="H214" s="17" t="s">
        <v>334</v>
      </c>
      <c r="I214" s="10">
        <v>13</v>
      </c>
      <c r="K214" t="s">
        <v>461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hidden="1" x14ac:dyDescent="0.25">
      <c r="A215" t="s">
        <v>303</v>
      </c>
      <c r="B215" t="s">
        <v>330</v>
      </c>
      <c r="C215" t="s">
        <v>378</v>
      </c>
      <c r="D215" t="s">
        <v>14</v>
      </c>
      <c r="E215" t="s">
        <v>79</v>
      </c>
      <c r="F215" t="s">
        <v>79</v>
      </c>
      <c r="G215" t="s">
        <v>79</v>
      </c>
      <c r="H215" s="17" t="s">
        <v>310</v>
      </c>
      <c r="I215" s="10">
        <v>1</v>
      </c>
      <c r="K215" t="s">
        <v>461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1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hidden="1" x14ac:dyDescent="0.25">
      <c r="A216" t="s">
        <v>303</v>
      </c>
      <c r="B216" t="s">
        <v>330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7" t="s">
        <v>310</v>
      </c>
      <c r="I216" s="10">
        <v>2</v>
      </c>
      <c r="K216" t="s">
        <v>461</v>
      </c>
      <c r="L216" t="s">
        <v>79</v>
      </c>
      <c r="M216" t="s">
        <v>79</v>
      </c>
      <c r="N216" t="s">
        <v>79</v>
      </c>
      <c r="O216" t="s">
        <v>311</v>
      </c>
      <c r="P216" s="20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hidden="1" x14ac:dyDescent="0.25">
      <c r="A217" t="s">
        <v>303</v>
      </c>
      <c r="B217" t="s">
        <v>330</v>
      </c>
      <c r="C217" t="s">
        <v>360</v>
      </c>
      <c r="D217" t="s">
        <v>14</v>
      </c>
      <c r="E217" t="s">
        <v>79</v>
      </c>
      <c r="F217" t="s">
        <v>79</v>
      </c>
      <c r="G217" t="s">
        <v>79</v>
      </c>
      <c r="H217" s="17" t="s">
        <v>310</v>
      </c>
      <c r="I217" s="10" t="s">
        <v>324</v>
      </c>
      <c r="K217" t="s">
        <v>461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hidden="1" x14ac:dyDescent="0.25">
      <c r="A218" t="s">
        <v>303</v>
      </c>
      <c r="B218" t="s">
        <v>330</v>
      </c>
      <c r="C218" t="s">
        <v>358</v>
      </c>
      <c r="D218" t="s">
        <v>14</v>
      </c>
      <c r="E218" s="21" t="s">
        <v>348</v>
      </c>
      <c r="F218" t="s">
        <v>79</v>
      </c>
      <c r="G218">
        <f t="shared" ref="G218:G219" si="3">ROUND(U218*P218+V218,2)</f>
        <v>4.71</v>
      </c>
      <c r="H218" s="17" t="s">
        <v>310</v>
      </c>
      <c r="I218" s="10">
        <v>4</v>
      </c>
      <c r="K218" t="s">
        <v>461</v>
      </c>
      <c r="L218" t="s">
        <v>79</v>
      </c>
      <c r="M218" t="s">
        <v>79</v>
      </c>
      <c r="N218" t="s">
        <v>79</v>
      </c>
      <c r="O218" t="s">
        <v>311</v>
      </c>
      <c r="P218" s="20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hidden="1" x14ac:dyDescent="0.25">
      <c r="A219" t="s">
        <v>303</v>
      </c>
      <c r="B219" t="s">
        <v>330</v>
      </c>
      <c r="C219" t="s">
        <v>362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7" t="s">
        <v>310</v>
      </c>
      <c r="I219" s="10">
        <v>5</v>
      </c>
      <c r="K219" t="s">
        <v>461</v>
      </c>
      <c r="L219" t="s">
        <v>79</v>
      </c>
      <c r="M219" t="s">
        <v>79</v>
      </c>
      <c r="N219" t="s">
        <v>79</v>
      </c>
      <c r="O219" t="s">
        <v>311</v>
      </c>
      <c r="P219" s="20" t="str">
        <f>TEXT(ROUND(LOG10(50),2),"0.00")</f>
        <v>1.70</v>
      </c>
      <c r="Q219" s="21" t="s">
        <v>345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hidden="1" x14ac:dyDescent="0.25">
      <c r="A220" t="s">
        <v>303</v>
      </c>
      <c r="B220" t="s">
        <v>330</v>
      </c>
      <c r="C220" t="s">
        <v>359</v>
      </c>
      <c r="D220" t="s">
        <v>14</v>
      </c>
      <c r="E220" t="s">
        <v>79</v>
      </c>
      <c r="F220" t="s">
        <v>79</v>
      </c>
      <c r="G220" t="s">
        <v>79</v>
      </c>
      <c r="H220" s="17" t="s">
        <v>310</v>
      </c>
      <c r="I220" s="10" t="s">
        <v>328</v>
      </c>
      <c r="K220" t="s">
        <v>461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hidden="1" x14ac:dyDescent="0.25">
      <c r="A221" t="s">
        <v>303</v>
      </c>
      <c r="B221" t="s">
        <v>330</v>
      </c>
      <c r="C221" t="s">
        <v>363</v>
      </c>
      <c r="D221" t="s">
        <v>14</v>
      </c>
      <c r="E221">
        <v>69</v>
      </c>
      <c r="F221" t="s">
        <v>79</v>
      </c>
      <c r="G221">
        <v>79</v>
      </c>
      <c r="H221" s="17" t="s">
        <v>80</v>
      </c>
      <c r="I221" s="10">
        <v>7</v>
      </c>
      <c r="K221" t="s">
        <v>461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hidden="1" x14ac:dyDescent="0.25">
      <c r="A222" t="s">
        <v>303</v>
      </c>
      <c r="B222" t="s">
        <v>330</v>
      </c>
      <c r="C222" t="s">
        <v>313</v>
      </c>
      <c r="D222" s="16" t="s">
        <v>28</v>
      </c>
      <c r="E222">
        <v>23</v>
      </c>
      <c r="F222" t="s">
        <v>79</v>
      </c>
      <c r="G222">
        <v>46</v>
      </c>
      <c r="H222" s="17" t="s">
        <v>390</v>
      </c>
      <c r="I222" s="10">
        <v>8</v>
      </c>
      <c r="K222" t="s">
        <v>461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360</v>
      </c>
      <c r="AA222">
        <v>0</v>
      </c>
      <c r="AB222" t="s">
        <v>374</v>
      </c>
      <c r="AC222">
        <v>1</v>
      </c>
    </row>
    <row r="223" spans="1:29" hidden="1" x14ac:dyDescent="0.25">
      <c r="A223" t="s">
        <v>303</v>
      </c>
      <c r="B223" t="s">
        <v>330</v>
      </c>
      <c r="C223" t="s">
        <v>361</v>
      </c>
      <c r="D223" t="s">
        <v>14</v>
      </c>
      <c r="E223">
        <v>16</v>
      </c>
      <c r="F223" t="s">
        <v>79</v>
      </c>
      <c r="G223">
        <v>32</v>
      </c>
      <c r="H223" s="17" t="s">
        <v>80</v>
      </c>
      <c r="I223" s="10">
        <v>9</v>
      </c>
      <c r="K223" t="s">
        <v>461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hidden="1" x14ac:dyDescent="0.25">
      <c r="A224" t="s">
        <v>303</v>
      </c>
      <c r="B224" t="s">
        <v>330</v>
      </c>
      <c r="C224" t="s">
        <v>356</v>
      </c>
      <c r="D224" s="16" t="s">
        <v>28</v>
      </c>
      <c r="E224">
        <v>15</v>
      </c>
      <c r="F224" t="s">
        <v>79</v>
      </c>
      <c r="G224">
        <v>28</v>
      </c>
      <c r="H224" s="17" t="s">
        <v>80</v>
      </c>
      <c r="I224" s="10" t="s">
        <v>326</v>
      </c>
      <c r="K224" t="s">
        <v>461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hidden="1" x14ac:dyDescent="0.25">
      <c r="A225" t="s">
        <v>303</v>
      </c>
      <c r="B225" t="s">
        <v>330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7" t="s">
        <v>80</v>
      </c>
      <c r="I225" s="10">
        <v>11</v>
      </c>
      <c r="K225" t="s">
        <v>461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hidden="1" x14ac:dyDescent="0.25">
      <c r="A226" t="s">
        <v>303</v>
      </c>
      <c r="B226" t="s">
        <v>330</v>
      </c>
      <c r="C226" t="s">
        <v>316</v>
      </c>
      <c r="D226" t="s">
        <v>79</v>
      </c>
      <c r="E226" s="17" t="s">
        <v>79</v>
      </c>
      <c r="F226" s="17" t="s">
        <v>79</v>
      </c>
      <c r="G226">
        <v>1.2</v>
      </c>
      <c r="H226" s="17" t="s">
        <v>334</v>
      </c>
      <c r="I226" s="10">
        <v>13</v>
      </c>
      <c r="K226" t="s">
        <v>461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hidden="1" x14ac:dyDescent="0.25">
      <c r="A227" t="s">
        <v>303</v>
      </c>
      <c r="B227" t="s">
        <v>331</v>
      </c>
      <c r="C227" t="s">
        <v>378</v>
      </c>
      <c r="D227" t="s">
        <v>14</v>
      </c>
      <c r="E227" t="s">
        <v>79</v>
      </c>
      <c r="F227" t="s">
        <v>79</v>
      </c>
      <c r="G227" t="s">
        <v>79</v>
      </c>
      <c r="H227" s="17" t="s">
        <v>310</v>
      </c>
      <c r="I227" s="10">
        <v>1</v>
      </c>
      <c r="K227" t="s">
        <v>461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1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hidden="1" x14ac:dyDescent="0.25">
      <c r="A228" t="s">
        <v>303</v>
      </c>
      <c r="B228" t="s">
        <v>331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7" t="s">
        <v>310</v>
      </c>
      <c r="I228" s="10">
        <v>2</v>
      </c>
      <c r="K228" t="s">
        <v>461</v>
      </c>
      <c r="L228" t="s">
        <v>79</v>
      </c>
      <c r="M228" t="s">
        <v>79</v>
      </c>
      <c r="N228" t="s">
        <v>79</v>
      </c>
      <c r="O228" t="s">
        <v>311</v>
      </c>
      <c r="P228" s="20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hidden="1" x14ac:dyDescent="0.25">
      <c r="A229" t="s">
        <v>303</v>
      </c>
      <c r="B229" t="s">
        <v>331</v>
      </c>
      <c r="C229" t="s">
        <v>357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7" t="s">
        <v>310</v>
      </c>
      <c r="I229" s="10" t="s">
        <v>325</v>
      </c>
      <c r="K229" t="s">
        <v>461</v>
      </c>
      <c r="L229" t="s">
        <v>79</v>
      </c>
      <c r="M229" t="s">
        <v>79</v>
      </c>
      <c r="N229" t="s">
        <v>79</v>
      </c>
      <c r="O229" t="s">
        <v>311</v>
      </c>
      <c r="P229" s="20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hidden="1" x14ac:dyDescent="0.25">
      <c r="A230" t="s">
        <v>303</v>
      </c>
      <c r="B230" t="s">
        <v>331</v>
      </c>
      <c r="C230" t="s">
        <v>358</v>
      </c>
      <c r="D230" t="s">
        <v>14</v>
      </c>
      <c r="E230" s="21" t="s">
        <v>348</v>
      </c>
      <c r="F230" t="s">
        <v>79</v>
      </c>
      <c r="G230">
        <f t="shared" si="6"/>
        <v>4.71</v>
      </c>
      <c r="H230" s="17" t="s">
        <v>310</v>
      </c>
      <c r="I230" s="10">
        <v>4</v>
      </c>
      <c r="K230" t="s">
        <v>461</v>
      </c>
      <c r="L230" t="s">
        <v>79</v>
      </c>
      <c r="M230" t="s">
        <v>79</v>
      </c>
      <c r="N230" t="s">
        <v>79</v>
      </c>
      <c r="O230" t="s">
        <v>311</v>
      </c>
      <c r="P230" s="20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hidden="1" x14ac:dyDescent="0.25">
      <c r="A231" t="s">
        <v>303</v>
      </c>
      <c r="B231" t="s">
        <v>331</v>
      </c>
      <c r="C231" t="s">
        <v>362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7" t="s">
        <v>310</v>
      </c>
      <c r="I231" s="10">
        <v>5</v>
      </c>
      <c r="K231" t="s">
        <v>461</v>
      </c>
      <c r="L231" t="s">
        <v>79</v>
      </c>
      <c r="M231" t="s">
        <v>79</v>
      </c>
      <c r="N231" t="s">
        <v>79</v>
      </c>
      <c r="O231" t="s">
        <v>311</v>
      </c>
      <c r="P231" s="20" t="str">
        <f>TEXT(ROUND(LOG10(50),2),"0.00")</f>
        <v>1.70</v>
      </c>
      <c r="Q231" s="21" t="s">
        <v>345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hidden="1" x14ac:dyDescent="0.25">
      <c r="A232" t="s">
        <v>303</v>
      </c>
      <c r="B232" t="s">
        <v>331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7" t="s">
        <v>310</v>
      </c>
      <c r="I232" s="10" t="s">
        <v>329</v>
      </c>
      <c r="K232" t="s">
        <v>461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1" t="s">
        <v>353</v>
      </c>
      <c r="V232">
        <v>2.27</v>
      </c>
    </row>
    <row r="233" spans="1:29" hidden="1" x14ac:dyDescent="0.25">
      <c r="A233" t="s">
        <v>303</v>
      </c>
      <c r="B233" t="s">
        <v>331</v>
      </c>
      <c r="C233" t="s">
        <v>363</v>
      </c>
      <c r="D233" t="s">
        <v>14</v>
      </c>
      <c r="E233">
        <v>69</v>
      </c>
      <c r="F233" t="s">
        <v>79</v>
      </c>
      <c r="G233">
        <v>79</v>
      </c>
      <c r="H233" s="17" t="s">
        <v>80</v>
      </c>
      <c r="I233" s="10">
        <v>7</v>
      </c>
      <c r="K233" t="s">
        <v>461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hidden="1" x14ac:dyDescent="0.25">
      <c r="A234" t="s">
        <v>303</v>
      </c>
      <c r="B234" t="s">
        <v>331</v>
      </c>
      <c r="C234" t="s">
        <v>313</v>
      </c>
      <c r="D234" s="16" t="s">
        <v>28</v>
      </c>
      <c r="E234">
        <v>23</v>
      </c>
      <c r="F234" t="s">
        <v>79</v>
      </c>
      <c r="G234">
        <v>46</v>
      </c>
      <c r="H234" s="17" t="s">
        <v>390</v>
      </c>
      <c r="I234" s="10">
        <v>8</v>
      </c>
      <c r="K234" t="s">
        <v>461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360</v>
      </c>
      <c r="AA234">
        <v>0</v>
      </c>
      <c r="AB234" t="s">
        <v>374</v>
      </c>
      <c r="AC234">
        <v>1</v>
      </c>
    </row>
    <row r="235" spans="1:29" hidden="1" x14ac:dyDescent="0.25">
      <c r="A235" t="s">
        <v>303</v>
      </c>
      <c r="B235" t="s">
        <v>331</v>
      </c>
      <c r="C235" t="s">
        <v>361</v>
      </c>
      <c r="D235" t="s">
        <v>14</v>
      </c>
      <c r="E235">
        <v>16</v>
      </c>
      <c r="F235" t="s">
        <v>79</v>
      </c>
      <c r="G235">
        <v>32</v>
      </c>
      <c r="H235" s="17" t="s">
        <v>80</v>
      </c>
      <c r="I235" s="10">
        <v>9</v>
      </c>
      <c r="K235" t="s">
        <v>461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hidden="1" x14ac:dyDescent="0.25">
      <c r="A236" t="s">
        <v>303</v>
      </c>
      <c r="B236" t="s">
        <v>331</v>
      </c>
      <c r="C236" t="s">
        <v>314</v>
      </c>
      <c r="D236" t="s">
        <v>79</v>
      </c>
      <c r="E236">
        <v>3.8</v>
      </c>
      <c r="F236" s="17" t="s">
        <v>79</v>
      </c>
      <c r="G236">
        <v>9.5</v>
      </c>
      <c r="H236" s="17" t="s">
        <v>319</v>
      </c>
      <c r="I236" s="10" t="s">
        <v>327</v>
      </c>
      <c r="K236" t="s">
        <v>461</v>
      </c>
      <c r="L236" s="17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hidden="1" x14ac:dyDescent="0.25">
      <c r="A237" t="s">
        <v>303</v>
      </c>
      <c r="B237" t="s">
        <v>331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7" t="s">
        <v>80</v>
      </c>
      <c r="I237" s="10">
        <v>11</v>
      </c>
      <c r="K237" t="s">
        <v>461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hidden="1" x14ac:dyDescent="0.25">
      <c r="A238" t="s">
        <v>303</v>
      </c>
      <c r="B238" t="s">
        <v>331</v>
      </c>
      <c r="C238" t="s">
        <v>316</v>
      </c>
      <c r="D238" t="s">
        <v>79</v>
      </c>
      <c r="E238" s="17" t="s">
        <v>79</v>
      </c>
      <c r="F238" s="17" t="s">
        <v>79</v>
      </c>
      <c r="G238">
        <v>1.2</v>
      </c>
      <c r="H238" s="17" t="s">
        <v>334</v>
      </c>
      <c r="I238" s="10">
        <v>13</v>
      </c>
      <c r="K238" t="s">
        <v>461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hidden="1" x14ac:dyDescent="0.25">
      <c r="A239" t="s">
        <v>303</v>
      </c>
      <c r="B239" t="s">
        <v>332</v>
      </c>
      <c r="C239" t="s">
        <v>378</v>
      </c>
      <c r="D239" t="s">
        <v>14</v>
      </c>
      <c r="E239" t="s">
        <v>79</v>
      </c>
      <c r="F239" t="s">
        <v>79</v>
      </c>
      <c r="G239" t="s">
        <v>79</v>
      </c>
      <c r="H239" s="17" t="s">
        <v>310</v>
      </c>
      <c r="I239" s="10">
        <v>1</v>
      </c>
      <c r="K239" t="s">
        <v>461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1" t="s">
        <v>354</v>
      </c>
      <c r="V239">
        <v>9.66</v>
      </c>
    </row>
    <row r="240" spans="1:29" hidden="1" x14ac:dyDescent="0.25">
      <c r="A240" t="s">
        <v>303</v>
      </c>
      <c r="B240" t="s">
        <v>332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7" t="s">
        <v>310</v>
      </c>
      <c r="I240" s="10">
        <v>2</v>
      </c>
      <c r="K240" t="s">
        <v>461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hidden="1" x14ac:dyDescent="0.25">
      <c r="A241" t="s">
        <v>303</v>
      </c>
      <c r="B241" t="s">
        <v>332</v>
      </c>
      <c r="C241" t="s">
        <v>360</v>
      </c>
      <c r="D241" t="s">
        <v>14</v>
      </c>
      <c r="E241" t="s">
        <v>79</v>
      </c>
      <c r="F241" t="s">
        <v>79</v>
      </c>
      <c r="G241" t="s">
        <v>79</v>
      </c>
      <c r="H241" s="17" t="s">
        <v>310</v>
      </c>
      <c r="I241" s="10" t="s">
        <v>324</v>
      </c>
      <c r="K241" t="s">
        <v>461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hidden="1" x14ac:dyDescent="0.25">
      <c r="A242" t="s">
        <v>303</v>
      </c>
      <c r="B242" t="s">
        <v>332</v>
      </c>
      <c r="C242" t="s">
        <v>358</v>
      </c>
      <c r="D242" t="s">
        <v>14</v>
      </c>
      <c r="E242" t="s">
        <v>79</v>
      </c>
      <c r="F242" t="s">
        <v>79</v>
      </c>
      <c r="G242" t="s">
        <v>79</v>
      </c>
      <c r="H242" s="17" t="s">
        <v>310</v>
      </c>
      <c r="I242" s="10">
        <v>4</v>
      </c>
      <c r="K242" t="s">
        <v>461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hidden="1" x14ac:dyDescent="0.25">
      <c r="A243" t="s">
        <v>303</v>
      </c>
      <c r="B243" t="s">
        <v>332</v>
      </c>
      <c r="C243" t="s">
        <v>362</v>
      </c>
      <c r="D243" t="s">
        <v>14</v>
      </c>
      <c r="E243" t="s">
        <v>79</v>
      </c>
      <c r="F243" t="s">
        <v>79</v>
      </c>
      <c r="G243" t="s">
        <v>79</v>
      </c>
      <c r="H243" s="17" t="s">
        <v>310</v>
      </c>
      <c r="I243" s="10">
        <v>5</v>
      </c>
      <c r="K243" t="s">
        <v>461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hidden="1" x14ac:dyDescent="0.25">
      <c r="A244" t="s">
        <v>303</v>
      </c>
      <c r="B244" t="s">
        <v>332</v>
      </c>
      <c r="C244" t="s">
        <v>359</v>
      </c>
      <c r="D244" t="s">
        <v>14</v>
      </c>
      <c r="E244" t="s">
        <v>79</v>
      </c>
      <c r="F244" t="s">
        <v>79</v>
      </c>
      <c r="G244" t="s">
        <v>79</v>
      </c>
      <c r="H244" s="17" t="s">
        <v>310</v>
      </c>
      <c r="I244" s="10" t="s">
        <v>328</v>
      </c>
      <c r="K244" t="s">
        <v>461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hidden="1" x14ac:dyDescent="0.25">
      <c r="A245" t="s">
        <v>303</v>
      </c>
      <c r="B245" t="s">
        <v>332</v>
      </c>
      <c r="C245" t="s">
        <v>363</v>
      </c>
      <c r="D245" t="s">
        <v>14</v>
      </c>
      <c r="E245">
        <v>57</v>
      </c>
      <c r="F245" t="s">
        <v>79</v>
      </c>
      <c r="G245">
        <v>68</v>
      </c>
      <c r="H245" s="17" t="s">
        <v>80</v>
      </c>
      <c r="I245" s="10">
        <v>7</v>
      </c>
      <c r="K245" t="s">
        <v>461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hidden="1" x14ac:dyDescent="0.25">
      <c r="A246" t="s">
        <v>303</v>
      </c>
      <c r="B246" t="s">
        <v>332</v>
      </c>
      <c r="C246" t="s">
        <v>313</v>
      </c>
      <c r="D246" s="16" t="s">
        <v>28</v>
      </c>
      <c r="E246">
        <v>23</v>
      </c>
      <c r="F246" t="s">
        <v>79</v>
      </c>
      <c r="G246">
        <v>45</v>
      </c>
      <c r="H246" s="17" t="s">
        <v>390</v>
      </c>
      <c r="I246" s="10">
        <v>8</v>
      </c>
      <c r="K246" t="s">
        <v>461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360</v>
      </c>
      <c r="AA246">
        <v>0</v>
      </c>
      <c r="AB246" t="s">
        <v>374</v>
      </c>
      <c r="AC246">
        <v>1</v>
      </c>
    </row>
    <row r="247" spans="1:29" hidden="1" x14ac:dyDescent="0.25">
      <c r="A247" t="s">
        <v>303</v>
      </c>
      <c r="B247" t="s">
        <v>332</v>
      </c>
      <c r="C247" t="s">
        <v>361</v>
      </c>
      <c r="D247" t="s">
        <v>14</v>
      </c>
      <c r="E247">
        <v>27</v>
      </c>
      <c r="F247" t="s">
        <v>79</v>
      </c>
      <c r="G247">
        <v>50</v>
      </c>
      <c r="H247" s="17" t="s">
        <v>80</v>
      </c>
      <c r="I247" s="10">
        <v>9</v>
      </c>
      <c r="K247" t="s">
        <v>461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hidden="1" x14ac:dyDescent="0.25">
      <c r="A248" t="s">
        <v>303</v>
      </c>
      <c r="B248" t="s">
        <v>332</v>
      </c>
      <c r="C248" t="s">
        <v>356</v>
      </c>
      <c r="D248" s="16" t="s">
        <v>28</v>
      </c>
      <c r="E248">
        <v>20</v>
      </c>
      <c r="F248" t="s">
        <v>79</v>
      </c>
      <c r="G248">
        <v>36</v>
      </c>
      <c r="H248" s="17" t="s">
        <v>80</v>
      </c>
      <c r="I248" s="10" t="s">
        <v>326</v>
      </c>
      <c r="K248" t="s">
        <v>461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hidden="1" x14ac:dyDescent="0.25">
      <c r="A249" t="s">
        <v>303</v>
      </c>
      <c r="B249" t="s">
        <v>332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7" t="s">
        <v>80</v>
      </c>
      <c r="I249" s="10">
        <v>11</v>
      </c>
      <c r="K249" t="s">
        <v>461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hidden="1" x14ac:dyDescent="0.25">
      <c r="A250" t="s">
        <v>303</v>
      </c>
      <c r="B250" t="s">
        <v>332</v>
      </c>
      <c r="C250" t="s">
        <v>316</v>
      </c>
      <c r="D250" t="s">
        <v>79</v>
      </c>
      <c r="E250" s="17" t="s">
        <v>79</v>
      </c>
      <c r="F250" s="17" t="s">
        <v>79</v>
      </c>
      <c r="G250">
        <v>1.2</v>
      </c>
      <c r="H250" s="17" t="s">
        <v>334</v>
      </c>
      <c r="I250" s="10">
        <v>13</v>
      </c>
      <c r="K250" t="s">
        <v>461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hidden="1" x14ac:dyDescent="0.25">
      <c r="A251" t="s">
        <v>303</v>
      </c>
      <c r="B251" t="s">
        <v>333</v>
      </c>
      <c r="C251" t="s">
        <v>378</v>
      </c>
      <c r="D251" t="s">
        <v>14</v>
      </c>
      <c r="E251" t="s">
        <v>79</v>
      </c>
      <c r="F251" t="s">
        <v>79</v>
      </c>
      <c r="G251" t="s">
        <v>79</v>
      </c>
      <c r="H251" s="17" t="s">
        <v>310</v>
      </c>
      <c r="I251" s="10">
        <v>1</v>
      </c>
      <c r="K251" t="s">
        <v>461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1" t="s">
        <v>354</v>
      </c>
      <c r="V251">
        <v>9.66</v>
      </c>
    </row>
    <row r="252" spans="1:29" hidden="1" x14ac:dyDescent="0.25">
      <c r="A252" t="s">
        <v>303</v>
      </c>
      <c r="B252" t="s">
        <v>333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7" t="s">
        <v>310</v>
      </c>
      <c r="I252" s="10">
        <v>2</v>
      </c>
      <c r="K252" t="s">
        <v>461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hidden="1" x14ac:dyDescent="0.25">
      <c r="A253" t="s">
        <v>303</v>
      </c>
      <c r="B253" t="s">
        <v>333</v>
      </c>
      <c r="C253" t="s">
        <v>357</v>
      </c>
      <c r="D253" t="s">
        <v>14</v>
      </c>
      <c r="E253" t="s">
        <v>79</v>
      </c>
      <c r="F253" t="s">
        <v>79</v>
      </c>
      <c r="G253" t="s">
        <v>79</v>
      </c>
      <c r="H253" s="17" t="s">
        <v>310</v>
      </c>
      <c r="I253" s="10" t="s">
        <v>325</v>
      </c>
      <c r="K253" t="s">
        <v>461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hidden="1" x14ac:dyDescent="0.25">
      <c r="A254" t="s">
        <v>303</v>
      </c>
      <c r="B254" t="s">
        <v>333</v>
      </c>
      <c r="C254" t="s">
        <v>358</v>
      </c>
      <c r="D254" t="s">
        <v>14</v>
      </c>
      <c r="E254" t="s">
        <v>79</v>
      </c>
      <c r="F254" t="s">
        <v>79</v>
      </c>
      <c r="G254" t="s">
        <v>79</v>
      </c>
      <c r="H254" s="17" t="s">
        <v>310</v>
      </c>
      <c r="I254" s="10">
        <v>4</v>
      </c>
      <c r="K254" t="s">
        <v>461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hidden="1" x14ac:dyDescent="0.25">
      <c r="A255" t="s">
        <v>303</v>
      </c>
      <c r="B255" t="s">
        <v>333</v>
      </c>
      <c r="C255" t="s">
        <v>362</v>
      </c>
      <c r="D255" t="s">
        <v>14</v>
      </c>
      <c r="E255" t="s">
        <v>79</v>
      </c>
      <c r="F255" t="s">
        <v>79</v>
      </c>
      <c r="G255" t="s">
        <v>79</v>
      </c>
      <c r="H255" s="17" t="s">
        <v>310</v>
      </c>
      <c r="I255" s="10">
        <v>5</v>
      </c>
      <c r="K255" t="s">
        <v>461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hidden="1" x14ac:dyDescent="0.25">
      <c r="A256" t="s">
        <v>303</v>
      </c>
      <c r="B256" t="s">
        <v>333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7" t="s">
        <v>310</v>
      </c>
      <c r="I256" s="10" t="s">
        <v>329</v>
      </c>
      <c r="K256" t="s">
        <v>461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hidden="1" x14ac:dyDescent="0.25">
      <c r="A257" t="s">
        <v>303</v>
      </c>
      <c r="B257" t="s">
        <v>333</v>
      </c>
      <c r="C257" t="s">
        <v>363</v>
      </c>
      <c r="D257" t="s">
        <v>14</v>
      </c>
      <c r="E257">
        <v>57</v>
      </c>
      <c r="F257" t="s">
        <v>79</v>
      </c>
      <c r="G257">
        <v>68</v>
      </c>
      <c r="H257" s="17" t="s">
        <v>80</v>
      </c>
      <c r="I257" s="10">
        <v>7</v>
      </c>
      <c r="K257" t="s">
        <v>461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hidden="1" x14ac:dyDescent="0.25">
      <c r="A258" t="s">
        <v>303</v>
      </c>
      <c r="B258" t="s">
        <v>333</v>
      </c>
      <c r="C258" t="s">
        <v>313</v>
      </c>
      <c r="D258" s="16" t="s">
        <v>28</v>
      </c>
      <c r="E258">
        <v>23</v>
      </c>
      <c r="F258" t="s">
        <v>79</v>
      </c>
      <c r="G258">
        <v>45</v>
      </c>
      <c r="H258" s="17" t="s">
        <v>390</v>
      </c>
      <c r="I258" s="10">
        <v>8</v>
      </c>
      <c r="K258" t="s">
        <v>461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360</v>
      </c>
      <c r="AA258">
        <v>0</v>
      </c>
      <c r="AB258" t="s">
        <v>374</v>
      </c>
      <c r="AC258">
        <v>1</v>
      </c>
    </row>
    <row r="259" spans="1:29" hidden="1" x14ac:dyDescent="0.25">
      <c r="A259" t="s">
        <v>303</v>
      </c>
      <c r="B259" t="s">
        <v>333</v>
      </c>
      <c r="C259" t="s">
        <v>361</v>
      </c>
      <c r="D259" t="s">
        <v>14</v>
      </c>
      <c r="E259">
        <v>27</v>
      </c>
      <c r="F259" t="s">
        <v>79</v>
      </c>
      <c r="G259">
        <v>50</v>
      </c>
      <c r="H259" s="17" t="s">
        <v>80</v>
      </c>
      <c r="I259" s="10">
        <v>9</v>
      </c>
      <c r="K259" t="s">
        <v>461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hidden="1" x14ac:dyDescent="0.25">
      <c r="A260" t="s">
        <v>303</v>
      </c>
      <c r="B260" t="s">
        <v>333</v>
      </c>
      <c r="C260" t="s">
        <v>314</v>
      </c>
      <c r="D260" t="s">
        <v>79</v>
      </c>
      <c r="E260">
        <v>3.8</v>
      </c>
      <c r="F260" s="17" t="s">
        <v>79</v>
      </c>
      <c r="G260">
        <v>9.5</v>
      </c>
      <c r="H260" s="17" t="s">
        <v>319</v>
      </c>
      <c r="I260" s="10" t="s">
        <v>327</v>
      </c>
      <c r="K260" t="s">
        <v>461</v>
      </c>
      <c r="L260" s="17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hidden="1" x14ac:dyDescent="0.25">
      <c r="A261" t="s">
        <v>303</v>
      </c>
      <c r="B261" t="s">
        <v>333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7" t="s">
        <v>80</v>
      </c>
      <c r="I261" s="10">
        <v>11</v>
      </c>
      <c r="K261" t="s">
        <v>461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hidden="1" x14ac:dyDescent="0.25">
      <c r="A262" t="s">
        <v>303</v>
      </c>
      <c r="B262" t="s">
        <v>333</v>
      </c>
      <c r="C262" t="s">
        <v>316</v>
      </c>
      <c r="D262" t="s">
        <v>79</v>
      </c>
      <c r="E262" s="17" t="s">
        <v>79</v>
      </c>
      <c r="F262" s="17" t="s">
        <v>79</v>
      </c>
      <c r="G262">
        <v>1.2</v>
      </c>
      <c r="H262" s="17" t="s">
        <v>334</v>
      </c>
      <c r="I262" s="10">
        <v>13</v>
      </c>
      <c r="K262" t="s">
        <v>461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hidden="1" x14ac:dyDescent="0.25">
      <c r="A263" t="s">
        <v>303</v>
      </c>
      <c r="B263" t="s">
        <v>317</v>
      </c>
      <c r="C263" t="s">
        <v>376</v>
      </c>
      <c r="D263" t="s">
        <v>14</v>
      </c>
      <c r="E263">
        <v>335</v>
      </c>
      <c r="F263" s="17" t="s">
        <v>79</v>
      </c>
      <c r="G263">
        <v>670</v>
      </c>
      <c r="H263" s="17" t="s">
        <v>386</v>
      </c>
      <c r="I263" s="10">
        <v>12</v>
      </c>
      <c r="J263" t="s">
        <v>355</v>
      </c>
      <c r="K263" t="s">
        <v>461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375</v>
      </c>
    </row>
    <row r="264" spans="1:29" hidden="1" x14ac:dyDescent="0.25">
      <c r="A264" t="s">
        <v>303</v>
      </c>
      <c r="B264" t="s">
        <v>318</v>
      </c>
      <c r="C264" t="s">
        <v>376</v>
      </c>
      <c r="D264" t="s">
        <v>14</v>
      </c>
      <c r="E264">
        <v>335</v>
      </c>
      <c r="F264" s="17" t="s">
        <v>79</v>
      </c>
      <c r="G264">
        <v>670</v>
      </c>
      <c r="H264" s="17" t="s">
        <v>386</v>
      </c>
      <c r="I264" s="10">
        <v>12</v>
      </c>
      <c r="J264" t="s">
        <v>355</v>
      </c>
      <c r="K264" t="s">
        <v>461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375</v>
      </c>
    </row>
    <row r="265" spans="1:29" hidden="1" x14ac:dyDescent="0.25">
      <c r="A265" t="s">
        <v>303</v>
      </c>
      <c r="B265" t="s">
        <v>330</v>
      </c>
      <c r="C265" t="s">
        <v>376</v>
      </c>
      <c r="D265" t="s">
        <v>14</v>
      </c>
      <c r="E265">
        <v>225</v>
      </c>
      <c r="F265" t="s">
        <v>79</v>
      </c>
      <c r="G265">
        <v>450</v>
      </c>
      <c r="H265" s="17" t="s">
        <v>386</v>
      </c>
      <c r="I265" s="10">
        <v>12</v>
      </c>
      <c r="J265" t="s">
        <v>355</v>
      </c>
      <c r="K265" t="s">
        <v>461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375</v>
      </c>
    </row>
    <row r="266" spans="1:29" hidden="1" x14ac:dyDescent="0.25">
      <c r="A266" t="s">
        <v>303</v>
      </c>
      <c r="B266" t="s">
        <v>331</v>
      </c>
      <c r="C266" t="s">
        <v>376</v>
      </c>
      <c r="D266" t="s">
        <v>14</v>
      </c>
      <c r="E266">
        <v>225</v>
      </c>
      <c r="F266" t="s">
        <v>79</v>
      </c>
      <c r="G266">
        <v>450</v>
      </c>
      <c r="H266" s="17" t="s">
        <v>386</v>
      </c>
      <c r="I266" s="10">
        <v>12</v>
      </c>
      <c r="J266" t="s">
        <v>355</v>
      </c>
      <c r="K266" t="s">
        <v>461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375</v>
      </c>
    </row>
    <row r="267" spans="1:29" hidden="1" x14ac:dyDescent="0.25">
      <c r="A267" t="s">
        <v>303</v>
      </c>
      <c r="B267" t="s">
        <v>332</v>
      </c>
      <c r="C267" t="s">
        <v>376</v>
      </c>
      <c r="D267" t="s">
        <v>14</v>
      </c>
      <c r="E267">
        <v>320</v>
      </c>
      <c r="F267" t="s">
        <v>79</v>
      </c>
      <c r="G267">
        <v>640</v>
      </c>
      <c r="H267" s="17" t="s">
        <v>386</v>
      </c>
      <c r="I267" s="10">
        <v>12</v>
      </c>
      <c r="J267" t="s">
        <v>355</v>
      </c>
      <c r="K267" t="s">
        <v>461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375</v>
      </c>
    </row>
    <row r="268" spans="1:29" hidden="1" x14ac:dyDescent="0.25">
      <c r="A268" t="s">
        <v>303</v>
      </c>
      <c r="B268" t="s">
        <v>333</v>
      </c>
      <c r="C268" t="s">
        <v>376</v>
      </c>
      <c r="D268" t="s">
        <v>14</v>
      </c>
      <c r="E268">
        <v>320</v>
      </c>
      <c r="F268" t="s">
        <v>79</v>
      </c>
      <c r="G268">
        <v>640</v>
      </c>
      <c r="H268" s="17" t="s">
        <v>386</v>
      </c>
      <c r="I268" s="10">
        <v>12</v>
      </c>
      <c r="J268" t="s">
        <v>355</v>
      </c>
      <c r="K268" t="s">
        <v>461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375</v>
      </c>
    </row>
    <row r="269" spans="1:29" hidden="1" x14ac:dyDescent="0.25">
      <c r="A269" t="s">
        <v>303</v>
      </c>
      <c r="B269" t="s">
        <v>317</v>
      </c>
      <c r="C269" t="s">
        <v>377</v>
      </c>
      <c r="D269" t="s">
        <v>14</v>
      </c>
      <c r="E269">
        <v>335</v>
      </c>
      <c r="F269" s="17" t="s">
        <v>79</v>
      </c>
      <c r="G269">
        <v>670</v>
      </c>
      <c r="H269" s="17" t="s">
        <v>386</v>
      </c>
      <c r="I269" s="10">
        <v>12</v>
      </c>
      <c r="J269" t="s">
        <v>355</v>
      </c>
      <c r="K269" t="s">
        <v>461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374</v>
      </c>
    </row>
    <row r="270" spans="1:29" hidden="1" x14ac:dyDescent="0.25">
      <c r="A270" t="s">
        <v>303</v>
      </c>
      <c r="B270" t="s">
        <v>318</v>
      </c>
      <c r="C270" t="s">
        <v>377</v>
      </c>
      <c r="D270" t="s">
        <v>14</v>
      </c>
      <c r="E270">
        <v>335</v>
      </c>
      <c r="F270" s="17" t="s">
        <v>79</v>
      </c>
      <c r="G270">
        <v>670</v>
      </c>
      <c r="H270" s="17" t="s">
        <v>386</v>
      </c>
      <c r="I270" s="10">
        <v>12</v>
      </c>
      <c r="J270" t="s">
        <v>355</v>
      </c>
      <c r="K270" t="s">
        <v>461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374</v>
      </c>
    </row>
    <row r="271" spans="1:29" hidden="1" x14ac:dyDescent="0.25">
      <c r="A271" t="s">
        <v>303</v>
      </c>
      <c r="B271" t="s">
        <v>330</v>
      </c>
      <c r="C271" t="s">
        <v>377</v>
      </c>
      <c r="D271" t="s">
        <v>14</v>
      </c>
      <c r="E271">
        <v>225</v>
      </c>
      <c r="F271" t="s">
        <v>79</v>
      </c>
      <c r="G271">
        <v>450</v>
      </c>
      <c r="H271" s="17" t="s">
        <v>386</v>
      </c>
      <c r="I271" s="10">
        <v>12</v>
      </c>
      <c r="J271" t="s">
        <v>355</v>
      </c>
      <c r="K271" t="s">
        <v>461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374</v>
      </c>
    </row>
    <row r="272" spans="1:29" hidden="1" x14ac:dyDescent="0.25">
      <c r="A272" t="s">
        <v>303</v>
      </c>
      <c r="B272" t="s">
        <v>331</v>
      </c>
      <c r="C272" t="s">
        <v>377</v>
      </c>
      <c r="D272" t="s">
        <v>14</v>
      </c>
      <c r="E272">
        <v>225</v>
      </c>
      <c r="F272" t="s">
        <v>79</v>
      </c>
      <c r="G272">
        <v>450</v>
      </c>
      <c r="H272" s="17" t="s">
        <v>386</v>
      </c>
      <c r="I272" s="10">
        <v>12</v>
      </c>
      <c r="J272" t="s">
        <v>355</v>
      </c>
      <c r="K272" t="s">
        <v>461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374</v>
      </c>
    </row>
    <row r="273" spans="1:25" hidden="1" x14ac:dyDescent="0.25">
      <c r="A273" t="s">
        <v>303</v>
      </c>
      <c r="B273" t="s">
        <v>332</v>
      </c>
      <c r="C273" t="s">
        <v>377</v>
      </c>
      <c r="D273" t="s">
        <v>14</v>
      </c>
      <c r="E273">
        <v>320</v>
      </c>
      <c r="F273" t="s">
        <v>79</v>
      </c>
      <c r="G273">
        <v>640</v>
      </c>
      <c r="H273" s="17" t="s">
        <v>386</v>
      </c>
      <c r="I273" s="10">
        <v>12</v>
      </c>
      <c r="J273" t="s">
        <v>355</v>
      </c>
      <c r="K273" t="s">
        <v>461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374</v>
      </c>
    </row>
    <row r="274" spans="1:25" hidden="1" x14ac:dyDescent="0.25">
      <c r="A274" t="s">
        <v>303</v>
      </c>
      <c r="B274" t="s">
        <v>333</v>
      </c>
      <c r="C274" t="s">
        <v>377</v>
      </c>
      <c r="D274" t="s">
        <v>14</v>
      </c>
      <c r="E274">
        <v>320</v>
      </c>
      <c r="F274" t="s">
        <v>79</v>
      </c>
      <c r="G274">
        <v>640</v>
      </c>
      <c r="H274" s="17" t="s">
        <v>386</v>
      </c>
      <c r="I274" s="10">
        <v>12</v>
      </c>
      <c r="J274" t="s">
        <v>355</v>
      </c>
      <c r="K274" t="s">
        <v>461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374</v>
      </c>
    </row>
    <row r="275" spans="1:25" hidden="1" x14ac:dyDescent="0.25">
      <c r="A275" t="s">
        <v>403</v>
      </c>
      <c r="B275" t="s">
        <v>407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460</v>
      </c>
    </row>
    <row r="276" spans="1:25" hidden="1" x14ac:dyDescent="0.25">
      <c r="A276" t="s">
        <v>403</v>
      </c>
      <c r="B276" t="s">
        <v>407</v>
      </c>
      <c r="C276" t="s">
        <v>404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460</v>
      </c>
    </row>
    <row r="277" spans="1:25" hidden="1" x14ac:dyDescent="0.25">
      <c r="A277" t="s">
        <v>403</v>
      </c>
      <c r="B277" t="s">
        <v>407</v>
      </c>
      <c r="C277" t="s">
        <v>405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460</v>
      </c>
    </row>
    <row r="278" spans="1:25" hidden="1" x14ac:dyDescent="0.25">
      <c r="A278" t="s">
        <v>403</v>
      </c>
      <c r="B278" t="s">
        <v>407</v>
      </c>
      <c r="C278" t="s">
        <v>137</v>
      </c>
      <c r="D278" s="16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460</v>
      </c>
    </row>
    <row r="279" spans="1:25" hidden="1" x14ac:dyDescent="0.25">
      <c r="A279" t="s">
        <v>403</v>
      </c>
      <c r="B279" t="s">
        <v>407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460</v>
      </c>
    </row>
    <row r="280" spans="1:25" hidden="1" x14ac:dyDescent="0.25">
      <c r="A280" t="s">
        <v>403</v>
      </c>
      <c r="B280" t="s">
        <v>407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460</v>
      </c>
    </row>
    <row r="281" spans="1:25" hidden="1" x14ac:dyDescent="0.25">
      <c r="A281" t="s">
        <v>403</v>
      </c>
      <c r="B281" t="s">
        <v>406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460</v>
      </c>
    </row>
    <row r="282" spans="1:25" hidden="1" x14ac:dyDescent="0.25">
      <c r="A282" t="s">
        <v>403</v>
      </c>
      <c r="B282" t="s">
        <v>406</v>
      </c>
      <c r="C282" t="s">
        <v>404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460</v>
      </c>
    </row>
    <row r="283" spans="1:25" hidden="1" x14ac:dyDescent="0.25">
      <c r="A283" t="s">
        <v>403</v>
      </c>
      <c r="B283" t="s">
        <v>406</v>
      </c>
      <c r="C283" t="s">
        <v>405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460</v>
      </c>
    </row>
    <row r="284" spans="1:25" hidden="1" x14ac:dyDescent="0.25">
      <c r="A284" t="s">
        <v>403</v>
      </c>
      <c r="B284" t="s">
        <v>406</v>
      </c>
      <c r="C284" t="s">
        <v>137</v>
      </c>
      <c r="D284" s="16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460</v>
      </c>
    </row>
    <row r="285" spans="1:25" hidden="1" x14ac:dyDescent="0.25">
      <c r="A285" t="s">
        <v>403</v>
      </c>
      <c r="B285" t="s">
        <v>406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460</v>
      </c>
    </row>
    <row r="286" spans="1:25" hidden="1" x14ac:dyDescent="0.25">
      <c r="A286" t="s">
        <v>403</v>
      </c>
      <c r="B286" t="s">
        <v>406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460</v>
      </c>
    </row>
    <row r="287" spans="1:25" hidden="1" x14ac:dyDescent="0.25">
      <c r="A287" t="s">
        <v>408</v>
      </c>
      <c r="B287" s="25" t="s">
        <v>409</v>
      </c>
      <c r="C287" t="s">
        <v>424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460</v>
      </c>
    </row>
    <row r="288" spans="1:25" hidden="1" x14ac:dyDescent="0.25">
      <c r="A288" t="s">
        <v>408</v>
      </c>
      <c r="B288" s="25" t="s">
        <v>409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460</v>
      </c>
    </row>
    <row r="289" spans="1:11" hidden="1" x14ac:dyDescent="0.25">
      <c r="A289" t="s">
        <v>408</v>
      </c>
      <c r="B289" s="25" t="s">
        <v>409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460</v>
      </c>
    </row>
    <row r="290" spans="1:11" hidden="1" x14ac:dyDescent="0.25">
      <c r="A290" t="s">
        <v>408</v>
      </c>
      <c r="B290" s="25" t="s">
        <v>409</v>
      </c>
      <c r="C290" t="s">
        <v>410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460</v>
      </c>
    </row>
    <row r="291" spans="1:11" hidden="1" x14ac:dyDescent="0.25">
      <c r="A291" t="s">
        <v>408</v>
      </c>
      <c r="B291" s="25" t="s">
        <v>409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460</v>
      </c>
    </row>
    <row r="292" spans="1:11" hidden="1" x14ac:dyDescent="0.25">
      <c r="A292" t="s">
        <v>408</v>
      </c>
      <c r="B292" s="25" t="s">
        <v>409</v>
      </c>
      <c r="C292" t="s">
        <v>137</v>
      </c>
      <c r="D292" s="16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460</v>
      </c>
    </row>
    <row r="293" spans="1:11" hidden="1" x14ac:dyDescent="0.25">
      <c r="A293" t="s">
        <v>408</v>
      </c>
      <c r="B293" s="25" t="s">
        <v>409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460</v>
      </c>
    </row>
    <row r="294" spans="1:11" hidden="1" x14ac:dyDescent="0.25">
      <c r="A294" t="s">
        <v>408</v>
      </c>
      <c r="B294" s="25" t="s">
        <v>409</v>
      </c>
      <c r="C294" t="s">
        <v>411</v>
      </c>
      <c r="D294" s="16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460</v>
      </c>
    </row>
    <row r="295" spans="1:11" hidden="1" x14ac:dyDescent="0.25">
      <c r="A295" t="s">
        <v>408</v>
      </c>
      <c r="B295" s="25" t="s">
        <v>409</v>
      </c>
      <c r="C295" t="s">
        <v>158</v>
      </c>
      <c r="D295" s="16" t="s">
        <v>28</v>
      </c>
      <c r="E295">
        <v>48</v>
      </c>
      <c r="F295" t="s">
        <v>79</v>
      </c>
      <c r="G295">
        <v>92</v>
      </c>
      <c r="H295" t="s">
        <v>81</v>
      </c>
      <c r="K295" t="s">
        <v>460</v>
      </c>
    </row>
    <row r="296" spans="1:11" hidden="1" x14ac:dyDescent="0.25">
      <c r="A296" t="s">
        <v>408</v>
      </c>
      <c r="B296" s="25" t="s">
        <v>409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460</v>
      </c>
    </row>
    <row r="297" spans="1:11" hidden="1" x14ac:dyDescent="0.25">
      <c r="A297" t="s">
        <v>408</v>
      </c>
      <c r="B297" s="24" t="s">
        <v>417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460</v>
      </c>
    </row>
    <row r="298" spans="1:11" hidden="1" x14ac:dyDescent="0.25">
      <c r="A298" t="s">
        <v>408</v>
      </c>
      <c r="B298" s="24" t="s">
        <v>417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460</v>
      </c>
    </row>
    <row r="299" spans="1:11" hidden="1" x14ac:dyDescent="0.25">
      <c r="A299" t="s">
        <v>408</v>
      </c>
      <c r="B299" s="24" t="s">
        <v>417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460</v>
      </c>
    </row>
    <row r="300" spans="1:11" hidden="1" x14ac:dyDescent="0.25">
      <c r="A300" t="s">
        <v>408</v>
      </c>
      <c r="B300" s="24" t="s">
        <v>417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460</v>
      </c>
    </row>
    <row r="301" spans="1:11" hidden="1" x14ac:dyDescent="0.25">
      <c r="A301" t="s">
        <v>408</v>
      </c>
      <c r="B301" s="24" t="s">
        <v>417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460</v>
      </c>
    </row>
    <row r="302" spans="1:11" hidden="1" x14ac:dyDescent="0.25">
      <c r="A302" t="s">
        <v>408</v>
      </c>
      <c r="B302" s="24" t="s">
        <v>417</v>
      </c>
      <c r="C302" t="str">
        <f t="shared" ref="C302:H302" si="12">C292</f>
        <v>x_HBI</v>
      </c>
      <c r="D302" s="16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460</v>
      </c>
    </row>
    <row r="303" spans="1:11" hidden="1" x14ac:dyDescent="0.25">
      <c r="A303" t="s">
        <v>408</v>
      </c>
      <c r="B303" s="24" t="s">
        <v>417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460</v>
      </c>
    </row>
    <row r="304" spans="1:11" hidden="1" x14ac:dyDescent="0.25">
      <c r="A304" t="s">
        <v>408</v>
      </c>
      <c r="B304" s="24" t="s">
        <v>417</v>
      </c>
      <c r="C304" t="str">
        <f t="shared" ref="C304:H304" si="14">C294</f>
        <v>pi_Ortho</v>
      </c>
      <c r="D304" s="16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460</v>
      </c>
    </row>
    <row r="305" spans="1:11" hidden="1" x14ac:dyDescent="0.25">
      <c r="A305" t="s">
        <v>408</v>
      </c>
      <c r="B305" s="24" t="s">
        <v>417</v>
      </c>
      <c r="C305" t="str">
        <f t="shared" ref="C305:H305" si="15">C295</f>
        <v>pi_dom05</v>
      </c>
      <c r="D305" s="16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460</v>
      </c>
    </row>
    <row r="306" spans="1:11" hidden="1" x14ac:dyDescent="0.25">
      <c r="A306" t="s">
        <v>408</v>
      </c>
      <c r="B306" s="24" t="s">
        <v>417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460</v>
      </c>
    </row>
    <row r="307" spans="1:11" hidden="1" x14ac:dyDescent="0.25">
      <c r="A307" t="s">
        <v>408</v>
      </c>
      <c r="B307" s="17" t="s">
        <v>416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460</v>
      </c>
    </row>
    <row r="308" spans="1:11" hidden="1" x14ac:dyDescent="0.25">
      <c r="A308" t="s">
        <v>408</v>
      </c>
      <c r="B308" s="17" t="s">
        <v>416</v>
      </c>
      <c r="C308" t="s">
        <v>424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460</v>
      </c>
    </row>
    <row r="309" spans="1:11" hidden="1" x14ac:dyDescent="0.25">
      <c r="A309" t="s">
        <v>408</v>
      </c>
      <c r="B309" s="17" t="s">
        <v>416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460</v>
      </c>
    </row>
    <row r="310" spans="1:11" hidden="1" x14ac:dyDescent="0.25">
      <c r="A310" t="s">
        <v>408</v>
      </c>
      <c r="B310" s="17" t="s">
        <v>416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460</v>
      </c>
    </row>
    <row r="311" spans="1:11" hidden="1" x14ac:dyDescent="0.25">
      <c r="A311" t="s">
        <v>408</v>
      </c>
      <c r="B311" s="17" t="s">
        <v>416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460</v>
      </c>
    </row>
    <row r="312" spans="1:11" hidden="1" x14ac:dyDescent="0.25">
      <c r="A312" t="s">
        <v>408</v>
      </c>
      <c r="B312" s="17" t="s">
        <v>416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460</v>
      </c>
    </row>
    <row r="313" spans="1:11" hidden="1" x14ac:dyDescent="0.25">
      <c r="A313" t="s">
        <v>408</v>
      </c>
      <c r="B313" s="17" t="s">
        <v>416</v>
      </c>
      <c r="C313" t="s">
        <v>137</v>
      </c>
      <c r="D313" s="16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460</v>
      </c>
    </row>
    <row r="314" spans="1:11" hidden="1" x14ac:dyDescent="0.25">
      <c r="A314" t="s">
        <v>408</v>
      </c>
      <c r="B314" s="17" t="s">
        <v>416</v>
      </c>
      <c r="C314" t="s">
        <v>158</v>
      </c>
      <c r="D314" s="16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460</v>
      </c>
    </row>
    <row r="315" spans="1:11" hidden="1" x14ac:dyDescent="0.25">
      <c r="A315" t="s">
        <v>408</v>
      </c>
      <c r="B315" s="17" t="s">
        <v>416</v>
      </c>
      <c r="C315" t="s">
        <v>425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460</v>
      </c>
    </row>
    <row r="316" spans="1:11" hidden="1" x14ac:dyDescent="0.25">
      <c r="A316" t="s">
        <v>408</v>
      </c>
      <c r="B316" s="17" t="s">
        <v>416</v>
      </c>
      <c r="C316" t="s">
        <v>411</v>
      </c>
      <c r="D316" s="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460</v>
      </c>
    </row>
    <row r="317" spans="1:11" hidden="1" x14ac:dyDescent="0.25">
      <c r="A317" t="s">
        <v>408</v>
      </c>
      <c r="B317" t="s">
        <v>415</v>
      </c>
      <c r="C317" t="s">
        <v>424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460</v>
      </c>
    </row>
    <row r="318" spans="1:11" hidden="1" x14ac:dyDescent="0.25">
      <c r="A318" t="s">
        <v>408</v>
      </c>
      <c r="B318" t="s">
        <v>415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460</v>
      </c>
    </row>
    <row r="319" spans="1:11" hidden="1" x14ac:dyDescent="0.25">
      <c r="A319" t="s">
        <v>408</v>
      </c>
      <c r="B319" t="s">
        <v>415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460</v>
      </c>
    </row>
    <row r="320" spans="1:11" hidden="1" x14ac:dyDescent="0.25">
      <c r="A320" t="s">
        <v>408</v>
      </c>
      <c r="B320" t="s">
        <v>415</v>
      </c>
      <c r="C320" t="s">
        <v>137</v>
      </c>
      <c r="D320" s="16" t="s">
        <v>28</v>
      </c>
      <c r="E320" s="21" t="s">
        <v>471</v>
      </c>
      <c r="F320" t="s">
        <v>79</v>
      </c>
      <c r="G320">
        <v>5.87</v>
      </c>
      <c r="H320" t="s">
        <v>81</v>
      </c>
      <c r="K320" t="s">
        <v>460</v>
      </c>
    </row>
    <row r="321" spans="1:11" hidden="1" x14ac:dyDescent="0.25">
      <c r="A321" t="s">
        <v>408</v>
      </c>
      <c r="B321" t="s">
        <v>415</v>
      </c>
      <c r="C321" t="s">
        <v>425</v>
      </c>
      <c r="D321" t="s">
        <v>14</v>
      </c>
      <c r="E321">
        <v>13.8</v>
      </c>
      <c r="F321" t="s">
        <v>79</v>
      </c>
      <c r="G321" s="21" t="s">
        <v>261</v>
      </c>
      <c r="H321" t="s">
        <v>81</v>
      </c>
      <c r="K321" t="s">
        <v>460</v>
      </c>
    </row>
    <row r="322" spans="1:11" hidden="1" x14ac:dyDescent="0.25">
      <c r="A322" t="s">
        <v>408</v>
      </c>
      <c r="B322" t="s">
        <v>415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460</v>
      </c>
    </row>
    <row r="323" spans="1:11" hidden="1" x14ac:dyDescent="0.25">
      <c r="A323" t="s">
        <v>408</v>
      </c>
      <c r="B323" t="s">
        <v>415</v>
      </c>
      <c r="C323" t="s">
        <v>158</v>
      </c>
      <c r="D323" s="16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460</v>
      </c>
    </row>
    <row r="324" spans="1:11" hidden="1" x14ac:dyDescent="0.25">
      <c r="A324" t="s">
        <v>408</v>
      </c>
      <c r="B324" s="23" t="s">
        <v>412</v>
      </c>
      <c r="C324" t="s">
        <v>424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460</v>
      </c>
    </row>
    <row r="325" spans="1:11" hidden="1" x14ac:dyDescent="0.25">
      <c r="A325" t="s">
        <v>408</v>
      </c>
      <c r="B325" s="23" t="s">
        <v>412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460</v>
      </c>
    </row>
    <row r="326" spans="1:11" hidden="1" x14ac:dyDescent="0.25">
      <c r="A326" t="s">
        <v>408</v>
      </c>
      <c r="B326" s="23" t="s">
        <v>412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460</v>
      </c>
    </row>
    <row r="327" spans="1:11" hidden="1" x14ac:dyDescent="0.25">
      <c r="A327" t="s">
        <v>408</v>
      </c>
      <c r="B327" s="23" t="s">
        <v>412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460</v>
      </c>
    </row>
    <row r="328" spans="1:11" hidden="1" x14ac:dyDescent="0.25">
      <c r="A328" t="s">
        <v>408</v>
      </c>
      <c r="B328" s="23" t="s">
        <v>412</v>
      </c>
      <c r="C328" t="s">
        <v>137</v>
      </c>
      <c r="D328" s="16" t="s">
        <v>28</v>
      </c>
      <c r="E328" s="21" t="s">
        <v>472</v>
      </c>
      <c r="F328" t="s">
        <v>79</v>
      </c>
      <c r="G328">
        <v>6.64</v>
      </c>
      <c r="H328" t="s">
        <v>81</v>
      </c>
      <c r="K328" t="s">
        <v>460</v>
      </c>
    </row>
    <row r="329" spans="1:11" hidden="1" x14ac:dyDescent="0.25">
      <c r="A329" t="s">
        <v>408</v>
      </c>
      <c r="B329" s="23" t="s">
        <v>412</v>
      </c>
      <c r="C329" t="s">
        <v>425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460</v>
      </c>
    </row>
    <row r="330" spans="1:11" hidden="1" x14ac:dyDescent="0.25">
      <c r="A330" t="s">
        <v>408</v>
      </c>
      <c r="B330" s="23" t="s">
        <v>412</v>
      </c>
      <c r="C330" t="s">
        <v>413</v>
      </c>
      <c r="D330" s="16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460</v>
      </c>
    </row>
    <row r="331" spans="1:11" hidden="1" x14ac:dyDescent="0.25">
      <c r="A331" t="s">
        <v>408</v>
      </c>
      <c r="B331" s="23" t="s">
        <v>412</v>
      </c>
      <c r="C331" t="s">
        <v>414</v>
      </c>
      <c r="D331" s="16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460</v>
      </c>
    </row>
    <row r="332" spans="1:11" hidden="1" x14ac:dyDescent="0.25">
      <c r="A332" t="str">
        <f>A324</f>
        <v>WV_GLIMPSS</v>
      </c>
      <c r="B332" s="22" t="s">
        <v>419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460</v>
      </c>
    </row>
    <row r="333" spans="1:11" hidden="1" x14ac:dyDescent="0.25">
      <c r="A333" t="str">
        <f t="shared" ref="A333:H333" si="18">A325</f>
        <v>WV_GLIMPSS</v>
      </c>
      <c r="B333" s="22" t="s">
        <v>419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460</v>
      </c>
    </row>
    <row r="334" spans="1:11" hidden="1" x14ac:dyDescent="0.25">
      <c r="A334" t="str">
        <f t="shared" ref="A334:H334" si="19">A326</f>
        <v>WV_GLIMPSS</v>
      </c>
      <c r="B334" s="22" t="s">
        <v>419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460</v>
      </c>
    </row>
    <row r="335" spans="1:11" hidden="1" x14ac:dyDescent="0.25">
      <c r="A335" t="str">
        <f t="shared" ref="A335:H335" si="20">A327</f>
        <v>WV_GLIMPSS</v>
      </c>
      <c r="B335" s="22" t="s">
        <v>419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460</v>
      </c>
    </row>
    <row r="336" spans="1:11" hidden="1" x14ac:dyDescent="0.25">
      <c r="A336" t="str">
        <f t="shared" ref="A336:H336" si="21">A328</f>
        <v>WV_GLIMPSS</v>
      </c>
      <c r="B336" s="22" t="s">
        <v>419</v>
      </c>
      <c r="C336" t="str">
        <f t="shared" si="21"/>
        <v>x_HBI</v>
      </c>
      <c r="D336" s="16" t="s">
        <v>28</v>
      </c>
      <c r="E336" s="26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460</v>
      </c>
    </row>
    <row r="337" spans="1:11" hidden="1" x14ac:dyDescent="0.25">
      <c r="A337" t="str">
        <f t="shared" ref="A337:H337" si="22">A329</f>
        <v>WV_GLIMPSS</v>
      </c>
      <c r="B337" s="22" t="s">
        <v>419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460</v>
      </c>
    </row>
    <row r="338" spans="1:11" hidden="1" x14ac:dyDescent="0.25">
      <c r="A338" t="str">
        <f t="shared" ref="A338:H338" si="23">A330</f>
        <v>WV_GLIMPSS</v>
      </c>
      <c r="B338" s="22" t="s">
        <v>419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460</v>
      </c>
    </row>
    <row r="339" spans="1:11" hidden="1" x14ac:dyDescent="0.25">
      <c r="A339" t="str">
        <f t="shared" ref="A339:H339" si="24">A331</f>
        <v>WV_GLIMPSS</v>
      </c>
      <c r="B339" s="22" t="s">
        <v>419</v>
      </c>
      <c r="C339" t="str">
        <f t="shared" si="24"/>
        <v>pi_tv_toler6</v>
      </c>
      <c r="D339" s="16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460</v>
      </c>
    </row>
    <row r="340" spans="1:11" hidden="1" x14ac:dyDescent="0.25">
      <c r="A340" t="s">
        <v>408</v>
      </c>
      <c r="B340" t="s">
        <v>418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460</v>
      </c>
    </row>
    <row r="341" spans="1:11" hidden="1" x14ac:dyDescent="0.25">
      <c r="A341" t="s">
        <v>408</v>
      </c>
      <c r="B341" t="s">
        <v>418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460</v>
      </c>
    </row>
    <row r="342" spans="1:11" hidden="1" x14ac:dyDescent="0.25">
      <c r="A342" t="s">
        <v>408</v>
      </c>
      <c r="B342" t="s">
        <v>418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460</v>
      </c>
    </row>
    <row r="343" spans="1:11" hidden="1" x14ac:dyDescent="0.25">
      <c r="A343" t="s">
        <v>408</v>
      </c>
      <c r="B343" t="s">
        <v>418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460</v>
      </c>
    </row>
    <row r="344" spans="1:11" hidden="1" x14ac:dyDescent="0.25">
      <c r="A344" t="s">
        <v>408</v>
      </c>
      <c r="B344" t="s">
        <v>418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460</v>
      </c>
    </row>
    <row r="345" spans="1:11" hidden="1" x14ac:dyDescent="0.25">
      <c r="A345" t="s">
        <v>408</v>
      </c>
      <c r="B345" t="s">
        <v>418</v>
      </c>
      <c r="C345" t="s">
        <v>137</v>
      </c>
      <c r="D345" s="16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460</v>
      </c>
    </row>
    <row r="346" spans="1:11" hidden="1" x14ac:dyDescent="0.25">
      <c r="A346" t="s">
        <v>408</v>
      </c>
      <c r="B346" t="s">
        <v>418</v>
      </c>
      <c r="C346" t="s">
        <v>158</v>
      </c>
      <c r="D346" s="1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460</v>
      </c>
    </row>
    <row r="347" spans="1:11" hidden="1" x14ac:dyDescent="0.25">
      <c r="A347" t="s">
        <v>408</v>
      </c>
      <c r="B347" t="s">
        <v>418</v>
      </c>
      <c r="C347" t="s">
        <v>425</v>
      </c>
      <c r="D347" t="s">
        <v>14</v>
      </c>
      <c r="E347">
        <v>1.3</v>
      </c>
      <c r="F347" t="str">
        <f t="shared" ref="F347" si="32">F339</f>
        <v>NA</v>
      </c>
      <c r="G347" s="21" t="s">
        <v>449</v>
      </c>
      <c r="H347" t="s">
        <v>81</v>
      </c>
      <c r="K347" t="s">
        <v>460</v>
      </c>
    </row>
    <row r="348" spans="1:11" hidden="1" x14ac:dyDescent="0.25">
      <c r="A348" t="s">
        <v>408</v>
      </c>
      <c r="B348" t="s">
        <v>418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460</v>
      </c>
    </row>
    <row r="349" spans="1:11" hidden="1" x14ac:dyDescent="0.25">
      <c r="A349" t="s">
        <v>431</v>
      </c>
      <c r="B349" t="s">
        <v>432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460</v>
      </c>
    </row>
    <row r="350" spans="1:11" hidden="1" x14ac:dyDescent="0.25">
      <c r="A350" t="s">
        <v>431</v>
      </c>
      <c r="B350" t="s">
        <v>432</v>
      </c>
      <c r="C350" t="s">
        <v>440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460</v>
      </c>
    </row>
    <row r="351" spans="1:11" hidden="1" x14ac:dyDescent="0.25">
      <c r="A351" t="s">
        <v>431</v>
      </c>
      <c r="B351" t="s">
        <v>432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460</v>
      </c>
    </row>
    <row r="352" spans="1:11" hidden="1" x14ac:dyDescent="0.25">
      <c r="A352" t="s">
        <v>431</v>
      </c>
      <c r="B352" t="s">
        <v>432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460</v>
      </c>
    </row>
    <row r="353" spans="1:11" hidden="1" x14ac:dyDescent="0.25">
      <c r="A353" t="s">
        <v>431</v>
      </c>
      <c r="B353" t="s">
        <v>432</v>
      </c>
      <c r="C353" t="s">
        <v>87</v>
      </c>
      <c r="D353" t="s">
        <v>14</v>
      </c>
      <c r="E353">
        <v>18.39</v>
      </c>
      <c r="F353" t="s">
        <v>79</v>
      </c>
      <c r="G353" s="21" t="s">
        <v>450</v>
      </c>
      <c r="H353" t="s">
        <v>81</v>
      </c>
      <c r="K353" t="s">
        <v>460</v>
      </c>
    </row>
    <row r="354" spans="1:11" hidden="1" x14ac:dyDescent="0.25">
      <c r="A354" t="s">
        <v>431</v>
      </c>
      <c r="B354" t="s">
        <v>432</v>
      </c>
      <c r="C354" t="s">
        <v>441</v>
      </c>
      <c r="D354" t="s">
        <v>28</v>
      </c>
      <c r="E354" s="21" t="s">
        <v>451</v>
      </c>
      <c r="F354" t="s">
        <v>79</v>
      </c>
      <c r="G354">
        <v>51.48</v>
      </c>
      <c r="H354" t="s">
        <v>81</v>
      </c>
      <c r="K354" t="s">
        <v>460</v>
      </c>
    </row>
    <row r="355" spans="1:11" hidden="1" x14ac:dyDescent="0.25">
      <c r="A355" t="s">
        <v>431</v>
      </c>
      <c r="B355" t="s">
        <v>432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460</v>
      </c>
    </row>
    <row r="356" spans="1:11" hidden="1" x14ac:dyDescent="0.25">
      <c r="A356" t="s">
        <v>431</v>
      </c>
      <c r="B356" t="s">
        <v>434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460</v>
      </c>
    </row>
    <row r="357" spans="1:11" hidden="1" x14ac:dyDescent="0.25">
      <c r="A357" t="s">
        <v>431</v>
      </c>
      <c r="B357" t="s">
        <v>434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460</v>
      </c>
    </row>
    <row r="358" spans="1:11" hidden="1" x14ac:dyDescent="0.25">
      <c r="A358" t="s">
        <v>431</v>
      </c>
      <c r="B358" t="s">
        <v>434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460</v>
      </c>
    </row>
    <row r="359" spans="1:11" hidden="1" x14ac:dyDescent="0.25">
      <c r="A359" t="s">
        <v>431</v>
      </c>
      <c r="B359" t="s">
        <v>434</v>
      </c>
      <c r="C359" t="s">
        <v>442</v>
      </c>
      <c r="D359" t="s">
        <v>14</v>
      </c>
      <c r="E359">
        <v>14.93</v>
      </c>
      <c r="F359" t="s">
        <v>79</v>
      </c>
      <c r="G359" s="21" t="s">
        <v>452</v>
      </c>
      <c r="H359" t="s">
        <v>81</v>
      </c>
      <c r="K359" t="s">
        <v>460</v>
      </c>
    </row>
    <row r="360" spans="1:11" hidden="1" x14ac:dyDescent="0.25">
      <c r="A360" t="s">
        <v>431</v>
      </c>
      <c r="B360" t="s">
        <v>434</v>
      </c>
      <c r="C360" t="s">
        <v>43</v>
      </c>
      <c r="D360" t="s">
        <v>28</v>
      </c>
      <c r="E360">
        <v>0</v>
      </c>
      <c r="F360" t="s">
        <v>79</v>
      </c>
      <c r="G360" s="21" t="s">
        <v>453</v>
      </c>
      <c r="H360" t="s">
        <v>81</v>
      </c>
      <c r="K360" t="s">
        <v>460</v>
      </c>
    </row>
    <row r="361" spans="1:11" hidden="1" x14ac:dyDescent="0.25">
      <c r="A361" t="s">
        <v>431</v>
      </c>
      <c r="B361" t="s">
        <v>435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460</v>
      </c>
    </row>
    <row r="362" spans="1:11" hidden="1" x14ac:dyDescent="0.25">
      <c r="A362" t="s">
        <v>431</v>
      </c>
      <c r="B362" t="s">
        <v>435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460</v>
      </c>
    </row>
    <row r="363" spans="1:11" hidden="1" x14ac:dyDescent="0.25">
      <c r="A363" t="s">
        <v>431</v>
      </c>
      <c r="B363" t="s">
        <v>435</v>
      </c>
      <c r="C363" t="s">
        <v>242</v>
      </c>
      <c r="D363" t="s">
        <v>28</v>
      </c>
      <c r="E363">
        <v>1.33</v>
      </c>
      <c r="F363" t="s">
        <v>79</v>
      </c>
      <c r="G363" s="21" t="s">
        <v>454</v>
      </c>
      <c r="H363" t="s">
        <v>81</v>
      </c>
      <c r="K363" t="s">
        <v>460</v>
      </c>
    </row>
    <row r="364" spans="1:11" hidden="1" x14ac:dyDescent="0.25">
      <c r="A364" t="s">
        <v>431</v>
      </c>
      <c r="B364" t="s">
        <v>435</v>
      </c>
      <c r="C364" t="s">
        <v>87</v>
      </c>
      <c r="D364" t="s">
        <v>14</v>
      </c>
      <c r="E364" s="21" t="s">
        <v>455</v>
      </c>
      <c r="F364" t="s">
        <v>79</v>
      </c>
      <c r="G364">
        <v>72.16</v>
      </c>
      <c r="H364" t="s">
        <v>81</v>
      </c>
      <c r="K364" t="s">
        <v>460</v>
      </c>
    </row>
    <row r="365" spans="1:11" hidden="1" x14ac:dyDescent="0.25">
      <c r="A365" t="s">
        <v>431</v>
      </c>
      <c r="B365" t="s">
        <v>435</v>
      </c>
      <c r="C365" t="s">
        <v>443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460</v>
      </c>
    </row>
    <row r="366" spans="1:11" hidden="1" x14ac:dyDescent="0.25">
      <c r="A366" t="s">
        <v>431</v>
      </c>
      <c r="B366" t="s">
        <v>435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460</v>
      </c>
    </row>
    <row r="367" spans="1:11" hidden="1" x14ac:dyDescent="0.25">
      <c r="A367" t="s">
        <v>431</v>
      </c>
      <c r="B367" t="s">
        <v>436</v>
      </c>
      <c r="C367" t="s">
        <v>444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460</v>
      </c>
    </row>
    <row r="368" spans="1:11" hidden="1" x14ac:dyDescent="0.25">
      <c r="A368" t="s">
        <v>431</v>
      </c>
      <c r="B368" t="s">
        <v>436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460</v>
      </c>
    </row>
    <row r="369" spans="1:11" hidden="1" x14ac:dyDescent="0.25">
      <c r="A369" t="s">
        <v>431</v>
      </c>
      <c r="B369" t="s">
        <v>436</v>
      </c>
      <c r="C369" t="s">
        <v>448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460</v>
      </c>
    </row>
    <row r="370" spans="1:11" hidden="1" x14ac:dyDescent="0.25">
      <c r="A370" t="s">
        <v>431</v>
      </c>
      <c r="B370" t="s">
        <v>436</v>
      </c>
      <c r="C370" t="s">
        <v>445</v>
      </c>
      <c r="D370" t="s">
        <v>28</v>
      </c>
      <c r="E370">
        <v>3.29</v>
      </c>
      <c r="F370" t="s">
        <v>79</v>
      </c>
      <c r="G370" s="21" t="s">
        <v>456</v>
      </c>
      <c r="H370" t="s">
        <v>81</v>
      </c>
      <c r="K370" t="s">
        <v>460</v>
      </c>
    </row>
    <row r="371" spans="1:11" hidden="1" x14ac:dyDescent="0.25">
      <c r="A371" t="s">
        <v>431</v>
      </c>
      <c r="B371" t="s">
        <v>436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460</v>
      </c>
    </row>
    <row r="372" spans="1:11" hidden="1" x14ac:dyDescent="0.25">
      <c r="A372" t="s">
        <v>431</v>
      </c>
      <c r="B372" t="s">
        <v>436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460</v>
      </c>
    </row>
    <row r="373" spans="1:11" hidden="1" x14ac:dyDescent="0.25">
      <c r="A373" t="s">
        <v>431</v>
      </c>
      <c r="B373" t="s">
        <v>437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460</v>
      </c>
    </row>
    <row r="374" spans="1:11" hidden="1" x14ac:dyDescent="0.25">
      <c r="A374" t="s">
        <v>431</v>
      </c>
      <c r="B374" t="s">
        <v>437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460</v>
      </c>
    </row>
    <row r="375" spans="1:11" hidden="1" x14ac:dyDescent="0.25">
      <c r="A375" t="s">
        <v>431</v>
      </c>
      <c r="B375" t="s">
        <v>437</v>
      </c>
      <c r="C375" t="s">
        <v>446</v>
      </c>
      <c r="D375" t="s">
        <v>28</v>
      </c>
      <c r="E375" s="21" t="s">
        <v>457</v>
      </c>
      <c r="F375" t="s">
        <v>79</v>
      </c>
      <c r="G375">
        <v>27.03</v>
      </c>
      <c r="H375" t="s">
        <v>81</v>
      </c>
      <c r="K375" t="s">
        <v>460</v>
      </c>
    </row>
    <row r="376" spans="1:11" hidden="1" x14ac:dyDescent="0.25">
      <c r="A376" t="s">
        <v>431</v>
      </c>
      <c r="B376" t="s">
        <v>437</v>
      </c>
      <c r="C376" t="s">
        <v>442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460</v>
      </c>
    </row>
    <row r="377" spans="1:11" hidden="1" x14ac:dyDescent="0.25">
      <c r="A377" t="s">
        <v>431</v>
      </c>
      <c r="B377" t="s">
        <v>437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460</v>
      </c>
    </row>
    <row r="378" spans="1:11" hidden="1" x14ac:dyDescent="0.25">
      <c r="A378" t="s">
        <v>431</v>
      </c>
      <c r="B378" t="s">
        <v>437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460</v>
      </c>
    </row>
    <row r="379" spans="1:11" hidden="1" x14ac:dyDescent="0.25">
      <c r="A379" t="s">
        <v>431</v>
      </c>
      <c r="B379" t="s">
        <v>438</v>
      </c>
      <c r="C379" t="s">
        <v>410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460</v>
      </c>
    </row>
    <row r="380" spans="1:11" hidden="1" x14ac:dyDescent="0.25">
      <c r="A380" t="s">
        <v>431</v>
      </c>
      <c r="B380" t="s">
        <v>438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460</v>
      </c>
    </row>
    <row r="381" spans="1:11" hidden="1" x14ac:dyDescent="0.25">
      <c r="A381" t="s">
        <v>431</v>
      </c>
      <c r="B381" t="s">
        <v>438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460</v>
      </c>
    </row>
    <row r="382" spans="1:11" hidden="1" x14ac:dyDescent="0.25">
      <c r="A382" t="s">
        <v>431</v>
      </c>
      <c r="B382" t="s">
        <v>438</v>
      </c>
      <c r="C382" t="s">
        <v>448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460</v>
      </c>
    </row>
    <row r="383" spans="1:11" hidden="1" x14ac:dyDescent="0.25">
      <c r="A383" t="s">
        <v>431</v>
      </c>
      <c r="B383" t="s">
        <v>438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460</v>
      </c>
    </row>
    <row r="384" spans="1:11" hidden="1" x14ac:dyDescent="0.25">
      <c r="A384" t="s">
        <v>431</v>
      </c>
      <c r="B384" t="s">
        <v>438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460</v>
      </c>
    </row>
    <row r="385" spans="1:29" hidden="1" x14ac:dyDescent="0.25">
      <c r="A385" t="s">
        <v>431</v>
      </c>
      <c r="B385" t="s">
        <v>439</v>
      </c>
      <c r="C385" t="s">
        <v>410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460</v>
      </c>
    </row>
    <row r="386" spans="1:29" hidden="1" x14ac:dyDescent="0.25">
      <c r="A386" t="s">
        <v>431</v>
      </c>
      <c r="B386" t="s">
        <v>439</v>
      </c>
      <c r="C386" t="s">
        <v>447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460</v>
      </c>
    </row>
    <row r="387" spans="1:29" hidden="1" x14ac:dyDescent="0.25">
      <c r="A387" t="s">
        <v>431</v>
      </c>
      <c r="B387" t="s">
        <v>439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460</v>
      </c>
    </row>
    <row r="388" spans="1:29" hidden="1" x14ac:dyDescent="0.25">
      <c r="A388" t="s">
        <v>431</v>
      </c>
      <c r="B388" t="s">
        <v>439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460</v>
      </c>
    </row>
    <row r="389" spans="1:29" hidden="1" x14ac:dyDescent="0.25">
      <c r="A389" t="s">
        <v>431</v>
      </c>
      <c r="B389" t="s">
        <v>439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460</v>
      </c>
    </row>
    <row r="390" spans="1:29" hidden="1" x14ac:dyDescent="0.25">
      <c r="A390" t="s">
        <v>493</v>
      </c>
      <c r="B390" t="s">
        <v>511</v>
      </c>
      <c r="C390" t="s">
        <v>378</v>
      </c>
      <c r="D390" t="s">
        <v>14</v>
      </c>
      <c r="E390" s="21" t="s">
        <v>495</v>
      </c>
      <c r="F390" s="17" t="s">
        <v>79</v>
      </c>
      <c r="G390">
        <v>28.5</v>
      </c>
      <c r="H390" s="17" t="s">
        <v>310</v>
      </c>
      <c r="I390" s="10">
        <v>1</v>
      </c>
      <c r="K390" t="s">
        <v>461</v>
      </c>
      <c r="L390" t="s">
        <v>79</v>
      </c>
      <c r="M390" t="s">
        <v>79</v>
      </c>
      <c r="N390" t="s">
        <v>79</v>
      </c>
      <c r="O390" t="s">
        <v>311</v>
      </c>
      <c r="P390" s="20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hidden="1" x14ac:dyDescent="0.25">
      <c r="A391" t="s">
        <v>493</v>
      </c>
      <c r="B391" t="s">
        <v>511</v>
      </c>
      <c r="C391" t="s">
        <v>312</v>
      </c>
      <c r="D391" t="s">
        <v>14</v>
      </c>
      <c r="E391">
        <v>1.3</v>
      </c>
      <c r="F391" s="17" t="s">
        <v>79</v>
      </c>
      <c r="G391">
        <v>2.7</v>
      </c>
      <c r="H391" s="17" t="s">
        <v>310</v>
      </c>
      <c r="I391" s="10">
        <v>2</v>
      </c>
      <c r="K391" t="s">
        <v>461</v>
      </c>
      <c r="L391" t="s">
        <v>79</v>
      </c>
      <c r="M391" t="s">
        <v>79</v>
      </c>
      <c r="N391" t="s">
        <v>79</v>
      </c>
      <c r="O391" t="s">
        <v>311</v>
      </c>
      <c r="P391" s="20">
        <v>1.45</v>
      </c>
      <c r="Q391" s="21" t="s">
        <v>345</v>
      </c>
      <c r="R391">
        <v>0.53</v>
      </c>
      <c r="S391" t="s">
        <v>79</v>
      </c>
      <c r="T391" t="s">
        <v>79</v>
      </c>
      <c r="U391" s="21" t="s">
        <v>264</v>
      </c>
      <c r="V391">
        <v>1.07</v>
      </c>
    </row>
    <row r="392" spans="1:29" hidden="1" x14ac:dyDescent="0.25">
      <c r="A392" t="s">
        <v>493</v>
      </c>
      <c r="B392" t="s">
        <v>511</v>
      </c>
      <c r="C392" t="s">
        <v>360</v>
      </c>
      <c r="D392" t="s">
        <v>14</v>
      </c>
      <c r="E392">
        <v>2.4</v>
      </c>
      <c r="F392" s="17" t="s">
        <v>79</v>
      </c>
      <c r="G392">
        <v>3.7</v>
      </c>
      <c r="H392" s="17" t="s">
        <v>310</v>
      </c>
      <c r="I392" s="10" t="s">
        <v>324</v>
      </c>
      <c r="K392" t="s">
        <v>461</v>
      </c>
      <c r="L392" t="s">
        <v>79</v>
      </c>
      <c r="M392" t="s">
        <v>79</v>
      </c>
      <c r="N392" t="s">
        <v>79</v>
      </c>
      <c r="O392" t="s">
        <v>311</v>
      </c>
      <c r="P392" s="20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hidden="1" x14ac:dyDescent="0.25">
      <c r="A393" t="s">
        <v>493</v>
      </c>
      <c r="B393" t="s">
        <v>511</v>
      </c>
      <c r="C393" t="s">
        <v>358</v>
      </c>
      <c r="D393" t="s">
        <v>14</v>
      </c>
      <c r="E393">
        <v>2.7</v>
      </c>
      <c r="F393" s="17" t="s">
        <v>79</v>
      </c>
      <c r="G393">
        <v>5.3</v>
      </c>
      <c r="H393" s="17" t="s">
        <v>310</v>
      </c>
      <c r="I393" s="10">
        <v>4</v>
      </c>
      <c r="K393" t="s">
        <v>461</v>
      </c>
      <c r="L393" t="s">
        <v>79</v>
      </c>
      <c r="M393" t="s">
        <v>79</v>
      </c>
      <c r="N393" t="s">
        <v>79</v>
      </c>
      <c r="O393" t="s">
        <v>311</v>
      </c>
      <c r="P393" s="20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hidden="1" x14ac:dyDescent="0.25">
      <c r="A394" t="s">
        <v>493</v>
      </c>
      <c r="B394" t="s">
        <v>511</v>
      </c>
      <c r="C394" t="s">
        <v>362</v>
      </c>
      <c r="D394" t="s">
        <v>14</v>
      </c>
      <c r="E394">
        <v>1.7</v>
      </c>
      <c r="F394" s="17" t="s">
        <v>79</v>
      </c>
      <c r="G394">
        <v>3.3</v>
      </c>
      <c r="H394" s="17" t="s">
        <v>310</v>
      </c>
      <c r="I394" s="10">
        <v>5</v>
      </c>
      <c r="K394" t="s">
        <v>461</v>
      </c>
      <c r="L394" t="s">
        <v>79</v>
      </c>
      <c r="M394" t="s">
        <v>79</v>
      </c>
      <c r="N394" t="s">
        <v>79</v>
      </c>
      <c r="O394" t="s">
        <v>311</v>
      </c>
      <c r="P394" s="20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hidden="1" x14ac:dyDescent="0.25">
      <c r="A395" t="s">
        <v>493</v>
      </c>
      <c r="B395" t="s">
        <v>511</v>
      </c>
      <c r="C395" t="s">
        <v>359</v>
      </c>
      <c r="D395" t="s">
        <v>14</v>
      </c>
      <c r="E395">
        <v>1.3</v>
      </c>
      <c r="F395" s="17" t="s">
        <v>79</v>
      </c>
      <c r="G395">
        <v>2.7</v>
      </c>
      <c r="H395" s="17" t="s">
        <v>310</v>
      </c>
      <c r="I395" s="10" t="s">
        <v>328</v>
      </c>
      <c r="K395" t="s">
        <v>461</v>
      </c>
      <c r="L395" t="s">
        <v>79</v>
      </c>
      <c r="M395" t="s">
        <v>79</v>
      </c>
      <c r="N395" t="s">
        <v>79</v>
      </c>
      <c r="O395" t="s">
        <v>311</v>
      </c>
      <c r="P395" s="20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hidden="1" x14ac:dyDescent="0.25">
      <c r="A396" t="s">
        <v>493</v>
      </c>
      <c r="B396" t="s">
        <v>511</v>
      </c>
      <c r="C396" t="s">
        <v>363</v>
      </c>
      <c r="D396" t="s">
        <v>14</v>
      </c>
      <c r="E396">
        <v>63.3</v>
      </c>
      <c r="F396" s="17" t="s">
        <v>79</v>
      </c>
      <c r="G396">
        <v>75.3</v>
      </c>
      <c r="H396" s="17" t="s">
        <v>80</v>
      </c>
      <c r="I396" s="10">
        <v>7</v>
      </c>
      <c r="K396" t="s">
        <v>461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hidden="1" x14ac:dyDescent="0.25">
      <c r="A397" t="s">
        <v>493</v>
      </c>
      <c r="B397" t="s">
        <v>511</v>
      </c>
      <c r="C397" t="s">
        <v>313</v>
      </c>
      <c r="D397" t="s">
        <v>28</v>
      </c>
      <c r="E397">
        <v>26.4</v>
      </c>
      <c r="F397" s="17" t="s">
        <v>79</v>
      </c>
      <c r="G397">
        <v>52.4</v>
      </c>
      <c r="H397" s="17" t="s">
        <v>390</v>
      </c>
      <c r="I397" s="10">
        <v>8</v>
      </c>
      <c r="K397" t="s">
        <v>461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360</v>
      </c>
      <c r="AA397">
        <v>0</v>
      </c>
      <c r="AB397" t="s">
        <v>374</v>
      </c>
      <c r="AC397">
        <v>1</v>
      </c>
    </row>
    <row r="398" spans="1:29" hidden="1" x14ac:dyDescent="0.25">
      <c r="A398" t="s">
        <v>493</v>
      </c>
      <c r="B398" t="s">
        <v>511</v>
      </c>
      <c r="C398" t="s">
        <v>361</v>
      </c>
      <c r="D398" t="s">
        <v>14</v>
      </c>
      <c r="E398">
        <v>23.8</v>
      </c>
      <c r="F398" s="17" t="s">
        <v>79</v>
      </c>
      <c r="G398">
        <v>47.6</v>
      </c>
      <c r="H398" s="17" t="s">
        <v>80</v>
      </c>
      <c r="I398" s="10">
        <v>9</v>
      </c>
      <c r="K398" t="s">
        <v>461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hidden="1" x14ac:dyDescent="0.25">
      <c r="A399" t="s">
        <v>493</v>
      </c>
      <c r="B399" t="s">
        <v>511</v>
      </c>
      <c r="C399" t="s">
        <v>356</v>
      </c>
      <c r="D399" t="s">
        <v>28</v>
      </c>
      <c r="E399">
        <v>29.9</v>
      </c>
      <c r="F399" s="17" t="s">
        <v>79</v>
      </c>
      <c r="G399">
        <v>53.7</v>
      </c>
      <c r="H399" s="17" t="s">
        <v>80</v>
      </c>
      <c r="I399" s="10" t="s">
        <v>326</v>
      </c>
      <c r="K399" t="s">
        <v>461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hidden="1" x14ac:dyDescent="0.25">
      <c r="A400" t="s">
        <v>493</v>
      </c>
      <c r="B400" t="s">
        <v>511</v>
      </c>
      <c r="C400" t="s">
        <v>315</v>
      </c>
      <c r="D400" t="s">
        <v>14</v>
      </c>
      <c r="E400" s="21" t="s">
        <v>292</v>
      </c>
      <c r="F400" s="17" t="s">
        <v>79</v>
      </c>
      <c r="G400">
        <v>34.1</v>
      </c>
      <c r="H400" s="17" t="s">
        <v>80</v>
      </c>
      <c r="I400" s="10">
        <v>11</v>
      </c>
      <c r="K400" t="s">
        <v>461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hidden="1" x14ac:dyDescent="0.25">
      <c r="A401" t="s">
        <v>493</v>
      </c>
      <c r="B401" t="s">
        <v>511</v>
      </c>
      <c r="C401" t="s">
        <v>316</v>
      </c>
      <c r="D401" t="s">
        <v>79</v>
      </c>
      <c r="E401" s="17" t="s">
        <v>79</v>
      </c>
      <c r="F401" s="17" t="s">
        <v>79</v>
      </c>
      <c r="G401">
        <v>1</v>
      </c>
      <c r="H401" s="17" t="s">
        <v>334</v>
      </c>
      <c r="I401" s="10">
        <v>13</v>
      </c>
      <c r="K401" t="s">
        <v>461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hidden="1" x14ac:dyDescent="0.25">
      <c r="A402" t="s">
        <v>493</v>
      </c>
      <c r="B402" t="s">
        <v>512</v>
      </c>
      <c r="C402" t="s">
        <v>378</v>
      </c>
      <c r="D402" t="s">
        <v>14</v>
      </c>
      <c r="E402" s="21" t="s">
        <v>495</v>
      </c>
      <c r="F402" s="17" t="s">
        <v>79</v>
      </c>
      <c r="G402">
        <v>28.5</v>
      </c>
      <c r="H402" s="17" t="s">
        <v>310</v>
      </c>
      <c r="I402" s="10">
        <v>1</v>
      </c>
      <c r="K402" t="s">
        <v>461</v>
      </c>
      <c r="L402" t="s">
        <v>79</v>
      </c>
      <c r="M402" t="s">
        <v>79</v>
      </c>
      <c r="N402" t="s">
        <v>79</v>
      </c>
      <c r="O402" t="s">
        <v>311</v>
      </c>
      <c r="P402" s="20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hidden="1" x14ac:dyDescent="0.25">
      <c r="A403" t="s">
        <v>493</v>
      </c>
      <c r="B403" t="s">
        <v>512</v>
      </c>
      <c r="C403" t="s">
        <v>312</v>
      </c>
      <c r="D403" t="s">
        <v>14</v>
      </c>
      <c r="E403">
        <v>1.3</v>
      </c>
      <c r="F403" s="17" t="s">
        <v>79</v>
      </c>
      <c r="G403">
        <v>2.7</v>
      </c>
      <c r="H403" s="17" t="s">
        <v>310</v>
      </c>
      <c r="I403" s="10">
        <v>2</v>
      </c>
      <c r="K403" t="s">
        <v>461</v>
      </c>
      <c r="L403" t="s">
        <v>79</v>
      </c>
      <c r="M403" t="s">
        <v>79</v>
      </c>
      <c r="N403" t="s">
        <v>79</v>
      </c>
      <c r="O403" t="s">
        <v>311</v>
      </c>
      <c r="P403" s="20">
        <v>1.45</v>
      </c>
      <c r="Q403" s="21" t="s">
        <v>345</v>
      </c>
      <c r="R403">
        <v>0.53</v>
      </c>
      <c r="S403" t="s">
        <v>79</v>
      </c>
      <c r="T403" t="s">
        <v>79</v>
      </c>
      <c r="U403" s="21" t="s">
        <v>264</v>
      </c>
      <c r="V403">
        <v>1.07</v>
      </c>
    </row>
    <row r="404" spans="1:29" hidden="1" x14ac:dyDescent="0.25">
      <c r="A404" t="s">
        <v>493</v>
      </c>
      <c r="B404" t="s">
        <v>512</v>
      </c>
      <c r="C404" t="s">
        <v>357</v>
      </c>
      <c r="D404" t="s">
        <v>14</v>
      </c>
      <c r="E404" s="21" t="s">
        <v>496</v>
      </c>
      <c r="F404" s="17" t="s">
        <v>79</v>
      </c>
      <c r="G404">
        <v>6.6</v>
      </c>
      <c r="H404" s="17" t="s">
        <v>310</v>
      </c>
      <c r="I404" s="10" t="s">
        <v>325</v>
      </c>
      <c r="K404" t="s">
        <v>461</v>
      </c>
      <c r="L404" t="s">
        <v>79</v>
      </c>
      <c r="M404" t="s">
        <v>79</v>
      </c>
      <c r="N404" t="s">
        <v>79</v>
      </c>
      <c r="O404" t="s">
        <v>311</v>
      </c>
      <c r="P404" s="20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hidden="1" x14ac:dyDescent="0.25">
      <c r="A405" t="s">
        <v>493</v>
      </c>
      <c r="B405" t="s">
        <v>512</v>
      </c>
      <c r="C405" t="s">
        <v>358</v>
      </c>
      <c r="D405" t="s">
        <v>14</v>
      </c>
      <c r="E405">
        <v>2.7</v>
      </c>
      <c r="F405" s="17" t="s">
        <v>79</v>
      </c>
      <c r="G405">
        <v>5.3</v>
      </c>
      <c r="H405" s="17" t="s">
        <v>310</v>
      </c>
      <c r="I405" s="10">
        <v>4</v>
      </c>
      <c r="K405" t="s">
        <v>461</v>
      </c>
      <c r="L405" t="s">
        <v>79</v>
      </c>
      <c r="M405" t="s">
        <v>79</v>
      </c>
      <c r="N405" t="s">
        <v>79</v>
      </c>
      <c r="O405" t="s">
        <v>311</v>
      </c>
      <c r="P405" s="20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hidden="1" x14ac:dyDescent="0.25">
      <c r="A406" t="s">
        <v>493</v>
      </c>
      <c r="B406" t="s">
        <v>512</v>
      </c>
      <c r="C406" t="s">
        <v>362</v>
      </c>
      <c r="D406" t="s">
        <v>14</v>
      </c>
      <c r="E406">
        <v>1.7</v>
      </c>
      <c r="F406" s="17" t="s">
        <v>79</v>
      </c>
      <c r="G406">
        <v>3.3</v>
      </c>
      <c r="H406" s="17" t="s">
        <v>310</v>
      </c>
      <c r="I406" s="10">
        <v>5</v>
      </c>
      <c r="K406" t="s">
        <v>461</v>
      </c>
      <c r="L406" t="s">
        <v>79</v>
      </c>
      <c r="M406" t="s">
        <v>79</v>
      </c>
      <c r="N406" t="s">
        <v>79</v>
      </c>
      <c r="O406" t="s">
        <v>311</v>
      </c>
      <c r="P406" s="20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hidden="1" x14ac:dyDescent="0.25">
      <c r="A407" t="s">
        <v>493</v>
      </c>
      <c r="B407" t="s">
        <v>512</v>
      </c>
      <c r="C407" t="s">
        <v>65</v>
      </c>
      <c r="D407" t="s">
        <v>14</v>
      </c>
      <c r="E407">
        <v>1.7</v>
      </c>
      <c r="F407" s="17" t="s">
        <v>79</v>
      </c>
      <c r="G407">
        <v>3.3</v>
      </c>
      <c r="H407" s="17" t="s">
        <v>310</v>
      </c>
      <c r="I407" s="10" t="s">
        <v>329</v>
      </c>
      <c r="K407" t="s">
        <v>461</v>
      </c>
      <c r="L407" t="s">
        <v>79</v>
      </c>
      <c r="M407" t="s">
        <v>79</v>
      </c>
      <c r="N407" t="s">
        <v>79</v>
      </c>
      <c r="O407" t="s">
        <v>311</v>
      </c>
      <c r="P407" s="20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hidden="1" x14ac:dyDescent="0.25">
      <c r="A408" t="s">
        <v>493</v>
      </c>
      <c r="B408" t="s">
        <v>512</v>
      </c>
      <c r="C408" t="s">
        <v>363</v>
      </c>
      <c r="D408" t="s">
        <v>14</v>
      </c>
      <c r="E408">
        <v>63.3</v>
      </c>
      <c r="F408" s="17" t="s">
        <v>79</v>
      </c>
      <c r="G408">
        <v>75.3</v>
      </c>
      <c r="H408" s="17" t="s">
        <v>80</v>
      </c>
      <c r="I408" s="10">
        <v>7</v>
      </c>
      <c r="K408" t="s">
        <v>461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hidden="1" x14ac:dyDescent="0.25">
      <c r="A409" t="s">
        <v>493</v>
      </c>
      <c r="B409" t="s">
        <v>512</v>
      </c>
      <c r="C409" t="s">
        <v>313</v>
      </c>
      <c r="D409" t="s">
        <v>28</v>
      </c>
      <c r="E409">
        <v>26.4</v>
      </c>
      <c r="F409" s="17" t="s">
        <v>79</v>
      </c>
      <c r="G409">
        <v>52.4</v>
      </c>
      <c r="H409" s="17" t="s">
        <v>390</v>
      </c>
      <c r="I409" s="10">
        <v>8</v>
      </c>
      <c r="K409" t="s">
        <v>461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360</v>
      </c>
      <c r="AA409">
        <v>0</v>
      </c>
      <c r="AB409" t="s">
        <v>374</v>
      </c>
      <c r="AC409">
        <v>1</v>
      </c>
    </row>
    <row r="410" spans="1:29" hidden="1" x14ac:dyDescent="0.25">
      <c r="A410" t="s">
        <v>493</v>
      </c>
      <c r="B410" t="s">
        <v>512</v>
      </c>
      <c r="C410" t="s">
        <v>361</v>
      </c>
      <c r="D410" t="s">
        <v>14</v>
      </c>
      <c r="E410">
        <v>23.8</v>
      </c>
      <c r="F410" s="17" t="s">
        <v>79</v>
      </c>
      <c r="G410">
        <v>47.6</v>
      </c>
      <c r="H410" s="17" t="s">
        <v>80</v>
      </c>
      <c r="I410" s="10">
        <v>9</v>
      </c>
      <c r="K410" t="s">
        <v>461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hidden="1" x14ac:dyDescent="0.25">
      <c r="A411" t="s">
        <v>493</v>
      </c>
      <c r="B411" t="s">
        <v>512</v>
      </c>
      <c r="C411" t="s">
        <v>314</v>
      </c>
      <c r="D411" t="s">
        <v>79</v>
      </c>
      <c r="E411">
        <v>3.4</v>
      </c>
      <c r="F411" s="17" t="s">
        <v>79</v>
      </c>
      <c r="G411">
        <v>8.4</v>
      </c>
      <c r="H411" s="17" t="s">
        <v>319</v>
      </c>
      <c r="I411" s="10" t="s">
        <v>327</v>
      </c>
      <c r="K411" t="s">
        <v>461</v>
      </c>
      <c r="L411" s="17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hidden="1" x14ac:dyDescent="0.25">
      <c r="A412" t="s">
        <v>493</v>
      </c>
      <c r="B412" t="s">
        <v>512</v>
      </c>
      <c r="C412" t="s">
        <v>315</v>
      </c>
      <c r="D412" t="s">
        <v>14</v>
      </c>
      <c r="E412" s="21" t="s">
        <v>292</v>
      </c>
      <c r="F412" s="17" t="s">
        <v>79</v>
      </c>
      <c r="G412">
        <v>34.1</v>
      </c>
      <c r="H412" s="17" t="s">
        <v>80</v>
      </c>
      <c r="I412" s="10">
        <v>11</v>
      </c>
      <c r="K412" t="s">
        <v>461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hidden="1" x14ac:dyDescent="0.25">
      <c r="A413" t="s">
        <v>493</v>
      </c>
      <c r="B413" t="s">
        <v>512</v>
      </c>
      <c r="C413" t="s">
        <v>316</v>
      </c>
      <c r="D413" t="s">
        <v>79</v>
      </c>
      <c r="E413" s="17" t="s">
        <v>79</v>
      </c>
      <c r="F413" s="17" t="s">
        <v>79</v>
      </c>
      <c r="G413">
        <v>1</v>
      </c>
      <c r="H413" s="17" t="s">
        <v>334</v>
      </c>
      <c r="I413" s="10">
        <v>13</v>
      </c>
      <c r="K413" t="s">
        <v>461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hidden="1" x14ac:dyDescent="0.25">
      <c r="A414" t="s">
        <v>493</v>
      </c>
      <c r="B414" t="s">
        <v>513</v>
      </c>
      <c r="C414" t="s">
        <v>378</v>
      </c>
      <c r="D414" t="s">
        <v>14</v>
      </c>
      <c r="E414" s="21" t="s">
        <v>500</v>
      </c>
      <c r="F414" s="17" t="s">
        <v>79</v>
      </c>
      <c r="G414">
        <v>26</v>
      </c>
      <c r="H414" s="17" t="s">
        <v>310</v>
      </c>
      <c r="I414" s="10">
        <v>1</v>
      </c>
      <c r="K414" t="s">
        <v>461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hidden="1" x14ac:dyDescent="0.25">
      <c r="A415" t="s">
        <v>493</v>
      </c>
      <c r="B415" t="s">
        <v>513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7" t="s">
        <v>310</v>
      </c>
      <c r="I415" s="10">
        <v>2</v>
      </c>
      <c r="K415" t="s">
        <v>461</v>
      </c>
      <c r="L415" t="s">
        <v>79</v>
      </c>
      <c r="M415" t="s">
        <v>79</v>
      </c>
      <c r="N415" t="s">
        <v>79</v>
      </c>
      <c r="O415" t="s">
        <v>311</v>
      </c>
      <c r="P415" s="20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hidden="1" x14ac:dyDescent="0.25">
      <c r="A416" t="s">
        <v>493</v>
      </c>
      <c r="B416" t="s">
        <v>513</v>
      </c>
      <c r="C416" t="s">
        <v>360</v>
      </c>
      <c r="D416" t="s">
        <v>14</v>
      </c>
      <c r="E416">
        <v>1.3</v>
      </c>
      <c r="F416" t="s">
        <v>79</v>
      </c>
      <c r="G416">
        <v>2.7</v>
      </c>
      <c r="H416" s="17" t="s">
        <v>310</v>
      </c>
      <c r="I416" s="10" t="s">
        <v>324</v>
      </c>
      <c r="K416" t="s">
        <v>461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hidden="1" x14ac:dyDescent="0.25">
      <c r="A417" t="s">
        <v>493</v>
      </c>
      <c r="B417" t="s">
        <v>513</v>
      </c>
      <c r="C417" t="s">
        <v>358</v>
      </c>
      <c r="D417" t="s">
        <v>14</v>
      </c>
      <c r="E417" s="21" t="s">
        <v>501</v>
      </c>
      <c r="F417" t="s">
        <v>79</v>
      </c>
      <c r="G417">
        <v>4.7</v>
      </c>
      <c r="H417" s="17" t="s">
        <v>310</v>
      </c>
      <c r="I417" s="10">
        <v>4</v>
      </c>
      <c r="K417" t="s">
        <v>461</v>
      </c>
      <c r="L417" t="s">
        <v>79</v>
      </c>
      <c r="M417" t="s">
        <v>79</v>
      </c>
      <c r="N417" t="s">
        <v>79</v>
      </c>
      <c r="O417" t="s">
        <v>311</v>
      </c>
      <c r="P417" s="20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hidden="1" x14ac:dyDescent="0.25">
      <c r="A418" t="s">
        <v>493</v>
      </c>
      <c r="B418" t="s">
        <v>513</v>
      </c>
      <c r="C418" t="s">
        <v>362</v>
      </c>
      <c r="D418" t="s">
        <v>14</v>
      </c>
      <c r="E418">
        <v>2.1</v>
      </c>
      <c r="F418" t="s">
        <v>79</v>
      </c>
      <c r="G418">
        <v>3.1</v>
      </c>
      <c r="H418" s="17" t="s">
        <v>310</v>
      </c>
      <c r="I418" s="10">
        <v>5</v>
      </c>
      <c r="K418" t="s">
        <v>461</v>
      </c>
      <c r="L418" t="s">
        <v>79</v>
      </c>
      <c r="M418" t="s">
        <v>79</v>
      </c>
      <c r="N418" t="s">
        <v>79</v>
      </c>
      <c r="O418" t="s">
        <v>311</v>
      </c>
      <c r="P418" s="20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hidden="1" x14ac:dyDescent="0.25">
      <c r="A419" t="s">
        <v>493</v>
      </c>
      <c r="B419" t="s">
        <v>513</v>
      </c>
      <c r="C419" t="s">
        <v>359</v>
      </c>
      <c r="D419" t="s">
        <v>14</v>
      </c>
      <c r="E419">
        <v>2</v>
      </c>
      <c r="F419" t="s">
        <v>79</v>
      </c>
      <c r="G419">
        <v>4</v>
      </c>
      <c r="H419" s="17" t="s">
        <v>310</v>
      </c>
      <c r="I419" s="10" t="s">
        <v>328</v>
      </c>
      <c r="K419" t="s">
        <v>461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hidden="1" x14ac:dyDescent="0.25">
      <c r="A420" t="s">
        <v>493</v>
      </c>
      <c r="B420" t="s">
        <v>513</v>
      </c>
      <c r="C420" t="s">
        <v>363</v>
      </c>
      <c r="D420" t="s">
        <v>14</v>
      </c>
      <c r="E420" s="21" t="s">
        <v>499</v>
      </c>
      <c r="F420" t="s">
        <v>79</v>
      </c>
      <c r="G420" s="21" t="s">
        <v>497</v>
      </c>
      <c r="H420" s="17" t="s">
        <v>80</v>
      </c>
      <c r="I420" s="10">
        <v>7</v>
      </c>
      <c r="K420" t="s">
        <v>461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hidden="1" x14ac:dyDescent="0.25">
      <c r="A421" t="s">
        <v>493</v>
      </c>
      <c r="B421" t="s">
        <v>513</v>
      </c>
      <c r="C421" t="s">
        <v>313</v>
      </c>
      <c r="D421" s="16" t="s">
        <v>28</v>
      </c>
      <c r="E421">
        <v>25.8</v>
      </c>
      <c r="F421" t="s">
        <v>79</v>
      </c>
      <c r="G421">
        <v>51.2</v>
      </c>
      <c r="H421" s="17" t="s">
        <v>390</v>
      </c>
      <c r="I421" s="10">
        <v>8</v>
      </c>
      <c r="K421" t="s">
        <v>461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360</v>
      </c>
      <c r="AA421">
        <v>0</v>
      </c>
      <c r="AB421" t="s">
        <v>374</v>
      </c>
      <c r="AC421">
        <v>1</v>
      </c>
    </row>
    <row r="422" spans="1:29" hidden="1" x14ac:dyDescent="0.25">
      <c r="A422" t="s">
        <v>493</v>
      </c>
      <c r="B422" t="s">
        <v>513</v>
      </c>
      <c r="C422" t="s">
        <v>361</v>
      </c>
      <c r="D422" t="s">
        <v>14</v>
      </c>
      <c r="E422">
        <v>15.9</v>
      </c>
      <c r="F422" t="s">
        <v>79</v>
      </c>
      <c r="G422">
        <v>31.8</v>
      </c>
      <c r="H422" s="17" t="s">
        <v>80</v>
      </c>
      <c r="I422" s="10">
        <v>9</v>
      </c>
      <c r="K422" t="s">
        <v>461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hidden="1" x14ac:dyDescent="0.25">
      <c r="A423" t="s">
        <v>493</v>
      </c>
      <c r="B423" t="s">
        <v>513</v>
      </c>
      <c r="C423" t="s">
        <v>356</v>
      </c>
      <c r="D423" s="16" t="s">
        <v>28</v>
      </c>
      <c r="E423">
        <v>30</v>
      </c>
      <c r="F423" t="s">
        <v>79</v>
      </c>
      <c r="G423">
        <v>51.3</v>
      </c>
      <c r="H423" s="17" t="s">
        <v>80</v>
      </c>
      <c r="I423" s="10" t="s">
        <v>326</v>
      </c>
      <c r="K423" t="s">
        <v>461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hidden="1" x14ac:dyDescent="0.25">
      <c r="A424" t="s">
        <v>493</v>
      </c>
      <c r="B424" t="s">
        <v>513</v>
      </c>
      <c r="C424" t="s">
        <v>315</v>
      </c>
      <c r="D424" t="s">
        <v>14</v>
      </c>
      <c r="E424">
        <v>20.6</v>
      </c>
      <c r="F424" t="s">
        <v>79</v>
      </c>
      <c r="G424" s="21" t="s">
        <v>498</v>
      </c>
      <c r="H424" s="17" t="s">
        <v>80</v>
      </c>
      <c r="I424" s="10">
        <v>11</v>
      </c>
      <c r="K424" t="s">
        <v>461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hidden="1" x14ac:dyDescent="0.25">
      <c r="A425" t="s">
        <v>493</v>
      </c>
      <c r="B425" t="s">
        <v>513</v>
      </c>
      <c r="C425" t="s">
        <v>316</v>
      </c>
      <c r="D425" t="s">
        <v>79</v>
      </c>
      <c r="E425" s="17" t="s">
        <v>79</v>
      </c>
      <c r="F425" s="17" t="s">
        <v>79</v>
      </c>
      <c r="G425">
        <v>1</v>
      </c>
      <c r="H425" s="17" t="s">
        <v>334</v>
      </c>
      <c r="I425" s="10">
        <v>13</v>
      </c>
      <c r="K425" t="s">
        <v>461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hidden="1" x14ac:dyDescent="0.25">
      <c r="A426" t="s">
        <v>493</v>
      </c>
      <c r="B426" t="s">
        <v>514</v>
      </c>
      <c r="C426" t="s">
        <v>378</v>
      </c>
      <c r="D426" t="s">
        <v>14</v>
      </c>
      <c r="E426" s="21" t="s">
        <v>500</v>
      </c>
      <c r="F426" s="17" t="s">
        <v>79</v>
      </c>
      <c r="G426">
        <v>26</v>
      </c>
      <c r="H426" s="17" t="s">
        <v>310</v>
      </c>
      <c r="I426" s="10">
        <v>1</v>
      </c>
      <c r="K426" t="s">
        <v>461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hidden="1" x14ac:dyDescent="0.25">
      <c r="A427" t="s">
        <v>493</v>
      </c>
      <c r="B427" t="s">
        <v>514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7" t="s">
        <v>310</v>
      </c>
      <c r="I427" s="10">
        <v>2</v>
      </c>
      <c r="K427" t="s">
        <v>461</v>
      </c>
      <c r="L427" t="s">
        <v>79</v>
      </c>
      <c r="M427" t="s">
        <v>79</v>
      </c>
      <c r="N427" t="s">
        <v>79</v>
      </c>
      <c r="O427" t="s">
        <v>311</v>
      </c>
      <c r="P427" s="20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hidden="1" x14ac:dyDescent="0.25">
      <c r="A428" t="s">
        <v>493</v>
      </c>
      <c r="B428" t="s">
        <v>514</v>
      </c>
      <c r="C428" t="s">
        <v>357</v>
      </c>
      <c r="D428" t="s">
        <v>14</v>
      </c>
      <c r="E428" s="21" t="s">
        <v>506</v>
      </c>
      <c r="F428" t="s">
        <v>79</v>
      </c>
      <c r="G428">
        <v>6.8</v>
      </c>
      <c r="H428" s="17" t="s">
        <v>310</v>
      </c>
      <c r="I428" s="10" t="s">
        <v>325</v>
      </c>
      <c r="K428" t="s">
        <v>461</v>
      </c>
      <c r="L428" t="s">
        <v>79</v>
      </c>
      <c r="M428" t="s">
        <v>79</v>
      </c>
      <c r="N428" t="s">
        <v>79</v>
      </c>
      <c r="O428" t="s">
        <v>311</v>
      </c>
      <c r="P428" s="20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hidden="1" x14ac:dyDescent="0.25">
      <c r="A429" t="s">
        <v>493</v>
      </c>
      <c r="B429" t="s">
        <v>514</v>
      </c>
      <c r="C429" t="s">
        <v>358</v>
      </c>
      <c r="D429" t="s">
        <v>14</v>
      </c>
      <c r="E429" s="21" t="s">
        <v>501</v>
      </c>
      <c r="F429" t="s">
        <v>79</v>
      </c>
      <c r="G429">
        <v>4.7</v>
      </c>
      <c r="H429" s="17" t="s">
        <v>310</v>
      </c>
      <c r="I429" s="10">
        <v>4</v>
      </c>
      <c r="K429" t="s">
        <v>461</v>
      </c>
      <c r="L429" t="s">
        <v>79</v>
      </c>
      <c r="M429" t="s">
        <v>79</v>
      </c>
      <c r="N429" t="s">
        <v>79</v>
      </c>
      <c r="O429" t="s">
        <v>311</v>
      </c>
      <c r="P429" s="20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hidden="1" x14ac:dyDescent="0.25">
      <c r="A430" t="s">
        <v>493</v>
      </c>
      <c r="B430" t="s">
        <v>514</v>
      </c>
      <c r="C430" t="s">
        <v>362</v>
      </c>
      <c r="D430" t="s">
        <v>14</v>
      </c>
      <c r="E430">
        <v>2.1</v>
      </c>
      <c r="F430" t="s">
        <v>79</v>
      </c>
      <c r="G430">
        <v>3.1</v>
      </c>
      <c r="H430" s="17" t="s">
        <v>310</v>
      </c>
      <c r="I430" s="10">
        <v>5</v>
      </c>
      <c r="K430" t="s">
        <v>461</v>
      </c>
      <c r="L430" t="s">
        <v>79</v>
      </c>
      <c r="M430" t="s">
        <v>79</v>
      </c>
      <c r="N430" t="s">
        <v>79</v>
      </c>
      <c r="O430" t="s">
        <v>311</v>
      </c>
      <c r="P430" s="20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hidden="1" x14ac:dyDescent="0.25">
      <c r="A431" t="s">
        <v>493</v>
      </c>
      <c r="B431" t="s">
        <v>514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7" t="s">
        <v>310</v>
      </c>
      <c r="I431" s="10" t="s">
        <v>329</v>
      </c>
      <c r="K431" t="s">
        <v>461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hidden="1" x14ac:dyDescent="0.25">
      <c r="A432" t="s">
        <v>493</v>
      </c>
      <c r="B432" t="s">
        <v>514</v>
      </c>
      <c r="C432" t="s">
        <v>363</v>
      </c>
      <c r="D432" t="s">
        <v>14</v>
      </c>
      <c r="E432" s="21" t="s">
        <v>499</v>
      </c>
      <c r="F432" t="s">
        <v>79</v>
      </c>
      <c r="G432" s="21" t="s">
        <v>497</v>
      </c>
      <c r="H432" s="17" t="s">
        <v>80</v>
      </c>
      <c r="I432" s="10">
        <v>7</v>
      </c>
      <c r="K432" t="s">
        <v>461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hidden="1" x14ac:dyDescent="0.25">
      <c r="A433" t="s">
        <v>493</v>
      </c>
      <c r="B433" t="s">
        <v>514</v>
      </c>
      <c r="C433" t="s">
        <v>313</v>
      </c>
      <c r="D433" s="16" t="s">
        <v>28</v>
      </c>
      <c r="E433">
        <v>25.8</v>
      </c>
      <c r="F433" t="s">
        <v>79</v>
      </c>
      <c r="G433">
        <v>51.2</v>
      </c>
      <c r="H433" s="17" t="s">
        <v>390</v>
      </c>
      <c r="I433" s="10">
        <v>8</v>
      </c>
      <c r="K433" t="s">
        <v>461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360</v>
      </c>
      <c r="AA433">
        <v>0</v>
      </c>
      <c r="AB433" t="s">
        <v>374</v>
      </c>
      <c r="AC433">
        <v>1</v>
      </c>
    </row>
    <row r="434" spans="1:29" hidden="1" x14ac:dyDescent="0.25">
      <c r="A434" t="s">
        <v>493</v>
      </c>
      <c r="B434" t="s">
        <v>514</v>
      </c>
      <c r="C434" t="s">
        <v>361</v>
      </c>
      <c r="D434" t="s">
        <v>14</v>
      </c>
      <c r="E434">
        <v>15.9</v>
      </c>
      <c r="F434" t="s">
        <v>79</v>
      </c>
      <c r="G434">
        <v>31.8</v>
      </c>
      <c r="H434" s="17" t="s">
        <v>80</v>
      </c>
      <c r="I434" s="10">
        <v>9</v>
      </c>
      <c r="K434" t="s">
        <v>461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hidden="1" x14ac:dyDescent="0.25">
      <c r="A435" t="s">
        <v>493</v>
      </c>
      <c r="B435" t="s">
        <v>514</v>
      </c>
      <c r="C435" t="s">
        <v>314</v>
      </c>
      <c r="D435" t="s">
        <v>79</v>
      </c>
      <c r="E435">
        <v>3</v>
      </c>
      <c r="F435" s="17" t="s">
        <v>79</v>
      </c>
      <c r="G435">
        <v>7.7</v>
      </c>
      <c r="H435" s="17" t="s">
        <v>319</v>
      </c>
      <c r="I435" s="10" t="s">
        <v>327</v>
      </c>
      <c r="K435" t="s">
        <v>461</v>
      </c>
      <c r="L435" s="17" t="s">
        <v>79</v>
      </c>
      <c r="M435">
        <v>1.5</v>
      </c>
      <c r="N435" s="21" t="s">
        <v>510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hidden="1" x14ac:dyDescent="0.25">
      <c r="A436" t="s">
        <v>493</v>
      </c>
      <c r="B436" t="s">
        <v>514</v>
      </c>
      <c r="C436" t="s">
        <v>315</v>
      </c>
      <c r="D436" t="s">
        <v>14</v>
      </c>
      <c r="E436">
        <v>20.6</v>
      </c>
      <c r="F436" t="s">
        <v>79</v>
      </c>
      <c r="G436" s="21" t="s">
        <v>498</v>
      </c>
      <c r="H436" s="17" t="s">
        <v>80</v>
      </c>
      <c r="I436" s="10">
        <v>11</v>
      </c>
      <c r="K436" t="s">
        <v>461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hidden="1" x14ac:dyDescent="0.25">
      <c r="A437" t="s">
        <v>493</v>
      </c>
      <c r="B437" t="s">
        <v>514</v>
      </c>
      <c r="C437" t="s">
        <v>316</v>
      </c>
      <c r="D437" t="s">
        <v>79</v>
      </c>
      <c r="E437" s="17" t="s">
        <v>79</v>
      </c>
      <c r="F437" s="17" t="s">
        <v>79</v>
      </c>
      <c r="G437">
        <v>1</v>
      </c>
      <c r="H437" s="17" t="s">
        <v>334</v>
      </c>
      <c r="I437" s="10">
        <v>13</v>
      </c>
      <c r="K437" t="s">
        <v>461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hidden="1" x14ac:dyDescent="0.25">
      <c r="A438" t="s">
        <v>493</v>
      </c>
      <c r="B438" t="s">
        <v>515</v>
      </c>
      <c r="C438" t="s">
        <v>378</v>
      </c>
      <c r="D438" t="s">
        <v>14</v>
      </c>
      <c r="E438">
        <v>15.9</v>
      </c>
      <c r="F438" t="s">
        <v>79</v>
      </c>
      <c r="G438">
        <v>22.5</v>
      </c>
      <c r="H438" s="17" t="s">
        <v>310</v>
      </c>
      <c r="I438" s="10">
        <v>1</v>
      </c>
      <c r="K438" t="s">
        <v>461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hidden="1" x14ac:dyDescent="0.25">
      <c r="A439" t="s">
        <v>493</v>
      </c>
      <c r="B439" t="s">
        <v>515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7" t="s">
        <v>310</v>
      </c>
      <c r="I439" s="10">
        <v>2</v>
      </c>
      <c r="K439" t="s">
        <v>461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hidden="1" x14ac:dyDescent="0.25">
      <c r="A440" t="s">
        <v>493</v>
      </c>
      <c r="B440" t="s">
        <v>515</v>
      </c>
      <c r="C440" t="s">
        <v>360</v>
      </c>
      <c r="D440" t="s">
        <v>14</v>
      </c>
      <c r="E440">
        <v>1.7</v>
      </c>
      <c r="F440" t="s">
        <v>79</v>
      </c>
      <c r="G440">
        <v>3.3</v>
      </c>
      <c r="H440" s="17" t="s">
        <v>310</v>
      </c>
      <c r="I440" s="10" t="s">
        <v>324</v>
      </c>
      <c r="K440" t="s">
        <v>461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1" t="s">
        <v>451</v>
      </c>
      <c r="R440">
        <v>0.75</v>
      </c>
      <c r="S440" t="s">
        <v>79</v>
      </c>
      <c r="T440" t="s">
        <v>79</v>
      </c>
      <c r="U440" s="21" t="s">
        <v>351</v>
      </c>
      <c r="V440">
        <v>1.5</v>
      </c>
    </row>
    <row r="441" spans="1:29" hidden="1" x14ac:dyDescent="0.25">
      <c r="A441" t="s">
        <v>493</v>
      </c>
      <c r="B441" t="s">
        <v>515</v>
      </c>
      <c r="C441" t="s">
        <v>358</v>
      </c>
      <c r="D441" t="s">
        <v>14</v>
      </c>
      <c r="E441">
        <v>2.9</v>
      </c>
      <c r="F441" t="s">
        <v>79</v>
      </c>
      <c r="G441" s="21" t="s">
        <v>505</v>
      </c>
      <c r="H441" s="17" t="s">
        <v>310</v>
      </c>
      <c r="I441" s="10">
        <v>4</v>
      </c>
      <c r="K441" t="s">
        <v>461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hidden="1" x14ac:dyDescent="0.25">
      <c r="A442" t="s">
        <v>493</v>
      </c>
      <c r="B442" t="s">
        <v>515</v>
      </c>
      <c r="C442" t="s">
        <v>362</v>
      </c>
      <c r="D442" t="s">
        <v>14</v>
      </c>
      <c r="E442">
        <v>2</v>
      </c>
      <c r="F442" t="s">
        <v>79</v>
      </c>
      <c r="G442">
        <v>4</v>
      </c>
      <c r="H442" s="17" t="s">
        <v>310</v>
      </c>
      <c r="I442" s="10">
        <v>5</v>
      </c>
      <c r="K442" t="s">
        <v>461</v>
      </c>
      <c r="L442" t="s">
        <v>79</v>
      </c>
      <c r="M442" t="s">
        <v>79</v>
      </c>
      <c r="N442" t="s">
        <v>79</v>
      </c>
      <c r="O442" t="s">
        <v>311</v>
      </c>
      <c r="P442" s="21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hidden="1" x14ac:dyDescent="0.25">
      <c r="A443" t="s">
        <v>493</v>
      </c>
      <c r="B443" t="s">
        <v>515</v>
      </c>
      <c r="C443" t="s">
        <v>359</v>
      </c>
      <c r="D443" t="s">
        <v>14</v>
      </c>
      <c r="E443">
        <v>1.7</v>
      </c>
      <c r="F443" t="s">
        <v>79</v>
      </c>
      <c r="G443">
        <v>3.3</v>
      </c>
      <c r="H443" s="17" t="s">
        <v>310</v>
      </c>
      <c r="I443" s="10" t="s">
        <v>328</v>
      </c>
      <c r="K443" t="s">
        <v>461</v>
      </c>
      <c r="L443" t="s">
        <v>79</v>
      </c>
      <c r="M443" t="s">
        <v>79</v>
      </c>
      <c r="N443" t="s">
        <v>79</v>
      </c>
      <c r="O443" t="s">
        <v>311</v>
      </c>
      <c r="P443" s="21" t="s">
        <v>351</v>
      </c>
      <c r="Q443" s="21" t="s">
        <v>351</v>
      </c>
      <c r="R443">
        <v>0.37</v>
      </c>
      <c r="S443" t="s">
        <v>79</v>
      </c>
      <c r="T443" t="s">
        <v>79</v>
      </c>
      <c r="U443" s="21" t="s">
        <v>509</v>
      </c>
      <c r="V443">
        <v>0.74</v>
      </c>
    </row>
    <row r="444" spans="1:29" hidden="1" x14ac:dyDescent="0.25">
      <c r="A444" t="s">
        <v>493</v>
      </c>
      <c r="B444" t="s">
        <v>515</v>
      </c>
      <c r="C444" t="s">
        <v>363</v>
      </c>
      <c r="D444" t="s">
        <v>14</v>
      </c>
      <c r="E444">
        <v>58.6</v>
      </c>
      <c r="F444" t="s">
        <v>79</v>
      </c>
      <c r="G444" s="21" t="s">
        <v>504</v>
      </c>
      <c r="H444" s="17" t="s">
        <v>80</v>
      </c>
      <c r="I444" s="10">
        <v>7</v>
      </c>
      <c r="K444" t="s">
        <v>461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hidden="1" x14ac:dyDescent="0.25">
      <c r="A445" t="s">
        <v>493</v>
      </c>
      <c r="B445" t="s">
        <v>515</v>
      </c>
      <c r="C445" t="s">
        <v>313</v>
      </c>
      <c r="D445" s="16" t="s">
        <v>28</v>
      </c>
      <c r="E445">
        <v>22.1</v>
      </c>
      <c r="F445" t="s">
        <v>79</v>
      </c>
      <c r="G445">
        <v>44.3</v>
      </c>
      <c r="H445" s="17" t="s">
        <v>390</v>
      </c>
      <c r="I445" s="10">
        <v>8</v>
      </c>
      <c r="K445" t="s">
        <v>461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360</v>
      </c>
      <c r="AA445">
        <v>0</v>
      </c>
      <c r="AB445" t="s">
        <v>374</v>
      </c>
      <c r="AC445">
        <v>1</v>
      </c>
    </row>
    <row r="446" spans="1:29" hidden="1" x14ac:dyDescent="0.25">
      <c r="A446" t="s">
        <v>493</v>
      </c>
      <c r="B446" t="s">
        <v>515</v>
      </c>
      <c r="C446" t="s">
        <v>361</v>
      </c>
      <c r="D446" t="s">
        <v>14</v>
      </c>
      <c r="E446">
        <v>25.7</v>
      </c>
      <c r="F446" t="s">
        <v>79</v>
      </c>
      <c r="G446">
        <v>47.7</v>
      </c>
      <c r="H446" s="17" t="s">
        <v>80</v>
      </c>
      <c r="I446" s="10">
        <v>9</v>
      </c>
      <c r="K446" t="s">
        <v>461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hidden="1" x14ac:dyDescent="0.25">
      <c r="A447" t="s">
        <v>493</v>
      </c>
      <c r="B447" t="s">
        <v>515</v>
      </c>
      <c r="C447" t="s">
        <v>356</v>
      </c>
      <c r="D447" s="16" t="s">
        <v>28</v>
      </c>
      <c r="E447">
        <v>31.4</v>
      </c>
      <c r="F447" t="s">
        <v>79</v>
      </c>
      <c r="G447">
        <v>53.4</v>
      </c>
      <c r="H447" s="17" t="s">
        <v>80</v>
      </c>
      <c r="I447" s="10" t="s">
        <v>326</v>
      </c>
      <c r="K447" t="s">
        <v>461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hidden="1" x14ac:dyDescent="0.25">
      <c r="A448" t="s">
        <v>493</v>
      </c>
      <c r="B448" t="s">
        <v>515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7" t="s">
        <v>80</v>
      </c>
      <c r="I448" s="10">
        <v>11</v>
      </c>
      <c r="K448" t="s">
        <v>461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hidden="1" x14ac:dyDescent="0.25">
      <c r="A449" t="s">
        <v>493</v>
      </c>
      <c r="B449" t="s">
        <v>515</v>
      </c>
      <c r="C449" t="s">
        <v>316</v>
      </c>
      <c r="D449" t="s">
        <v>79</v>
      </c>
      <c r="E449" s="17" t="s">
        <v>79</v>
      </c>
      <c r="F449" s="17" t="s">
        <v>79</v>
      </c>
      <c r="G449">
        <v>1</v>
      </c>
      <c r="H449" s="17" t="s">
        <v>334</v>
      </c>
      <c r="I449" s="10">
        <v>13</v>
      </c>
      <c r="K449" t="s">
        <v>461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hidden="1" x14ac:dyDescent="0.25">
      <c r="A450" t="s">
        <v>493</v>
      </c>
      <c r="B450" t="s">
        <v>516</v>
      </c>
      <c r="C450" t="s">
        <v>378</v>
      </c>
      <c r="D450" t="s">
        <v>14</v>
      </c>
      <c r="E450">
        <v>15.9</v>
      </c>
      <c r="F450" t="s">
        <v>79</v>
      </c>
      <c r="G450">
        <v>22.5</v>
      </c>
      <c r="H450" s="17" t="s">
        <v>310</v>
      </c>
      <c r="I450" s="10">
        <v>1</v>
      </c>
      <c r="K450" t="s">
        <v>461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hidden="1" x14ac:dyDescent="0.25">
      <c r="A451" t="s">
        <v>493</v>
      </c>
      <c r="B451" t="s">
        <v>516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7" t="s">
        <v>310</v>
      </c>
      <c r="I451" s="10">
        <v>2</v>
      </c>
      <c r="K451" t="s">
        <v>461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hidden="1" x14ac:dyDescent="0.25">
      <c r="A452" t="s">
        <v>493</v>
      </c>
      <c r="B452" t="s">
        <v>516</v>
      </c>
      <c r="C452" t="s">
        <v>357</v>
      </c>
      <c r="D452" t="s">
        <v>14</v>
      </c>
      <c r="E452">
        <v>3</v>
      </c>
      <c r="F452" t="s">
        <v>79</v>
      </c>
      <c r="G452">
        <v>5</v>
      </c>
      <c r="H452" s="17" t="s">
        <v>310</v>
      </c>
      <c r="I452" s="10" t="s">
        <v>325</v>
      </c>
      <c r="K452" t="s">
        <v>461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hidden="1" x14ac:dyDescent="0.25">
      <c r="A453" t="s">
        <v>493</v>
      </c>
      <c r="B453" t="s">
        <v>516</v>
      </c>
      <c r="C453" t="s">
        <v>358</v>
      </c>
      <c r="D453" t="s">
        <v>14</v>
      </c>
      <c r="E453">
        <v>2.9</v>
      </c>
      <c r="F453" t="s">
        <v>79</v>
      </c>
      <c r="G453" s="21" t="s">
        <v>505</v>
      </c>
      <c r="H453" s="17" t="s">
        <v>310</v>
      </c>
      <c r="I453" s="10">
        <v>4</v>
      </c>
      <c r="K453" t="s">
        <v>461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hidden="1" x14ac:dyDescent="0.25">
      <c r="A454" t="s">
        <v>493</v>
      </c>
      <c r="B454" t="s">
        <v>516</v>
      </c>
      <c r="C454" t="s">
        <v>362</v>
      </c>
      <c r="D454" t="s">
        <v>14</v>
      </c>
      <c r="E454">
        <v>2</v>
      </c>
      <c r="F454" t="s">
        <v>79</v>
      </c>
      <c r="G454">
        <v>4</v>
      </c>
      <c r="H454" s="17" t="s">
        <v>310</v>
      </c>
      <c r="I454" s="10">
        <v>5</v>
      </c>
      <c r="K454" t="s">
        <v>461</v>
      </c>
      <c r="L454" t="s">
        <v>79</v>
      </c>
      <c r="M454" t="s">
        <v>79</v>
      </c>
      <c r="N454" t="s">
        <v>79</v>
      </c>
      <c r="O454" t="s">
        <v>311</v>
      </c>
      <c r="P454" s="21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hidden="1" x14ac:dyDescent="0.25">
      <c r="A455" t="s">
        <v>493</v>
      </c>
      <c r="B455" t="s">
        <v>516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7" t="s">
        <v>310</v>
      </c>
      <c r="I455" s="10" t="s">
        <v>329</v>
      </c>
      <c r="K455" t="s">
        <v>461</v>
      </c>
      <c r="L455" t="s">
        <v>79</v>
      </c>
      <c r="M455" t="s">
        <v>79</v>
      </c>
      <c r="N455" t="s">
        <v>79</v>
      </c>
      <c r="O455" t="s">
        <v>311</v>
      </c>
      <c r="P455" s="21" t="s">
        <v>507</v>
      </c>
      <c r="Q455" s="21" t="s">
        <v>353</v>
      </c>
      <c r="R455">
        <v>-0.26</v>
      </c>
      <c r="S455" t="s">
        <v>79</v>
      </c>
      <c r="T455" t="s">
        <v>79</v>
      </c>
      <c r="U455" s="21" t="s">
        <v>508</v>
      </c>
      <c r="V455">
        <v>-0.51</v>
      </c>
    </row>
    <row r="456" spans="1:29" hidden="1" x14ac:dyDescent="0.25">
      <c r="A456" t="s">
        <v>493</v>
      </c>
      <c r="B456" t="s">
        <v>516</v>
      </c>
      <c r="C456" t="s">
        <v>363</v>
      </c>
      <c r="D456" t="s">
        <v>14</v>
      </c>
      <c r="E456">
        <v>58.6</v>
      </c>
      <c r="F456" t="s">
        <v>79</v>
      </c>
      <c r="G456" s="21" t="s">
        <v>504</v>
      </c>
      <c r="H456" s="17" t="s">
        <v>80</v>
      </c>
      <c r="I456" s="10">
        <v>7</v>
      </c>
      <c r="K456" t="s">
        <v>461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hidden="1" x14ac:dyDescent="0.25">
      <c r="A457" t="s">
        <v>493</v>
      </c>
      <c r="B457" t="s">
        <v>516</v>
      </c>
      <c r="C457" t="s">
        <v>313</v>
      </c>
      <c r="D457" s="16" t="s">
        <v>28</v>
      </c>
      <c r="E457">
        <v>22.1</v>
      </c>
      <c r="F457" t="s">
        <v>79</v>
      </c>
      <c r="G457">
        <v>44.3</v>
      </c>
      <c r="H457" s="17" t="s">
        <v>390</v>
      </c>
      <c r="I457" s="10">
        <v>8</v>
      </c>
      <c r="K457" t="s">
        <v>461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360</v>
      </c>
      <c r="AA457">
        <v>0</v>
      </c>
      <c r="AB457" t="s">
        <v>374</v>
      </c>
      <c r="AC457">
        <v>1</v>
      </c>
    </row>
    <row r="458" spans="1:29" hidden="1" x14ac:dyDescent="0.25">
      <c r="A458" t="s">
        <v>493</v>
      </c>
      <c r="B458" t="s">
        <v>516</v>
      </c>
      <c r="C458" t="s">
        <v>361</v>
      </c>
      <c r="D458" t="s">
        <v>14</v>
      </c>
      <c r="E458">
        <v>25.7</v>
      </c>
      <c r="F458" t="s">
        <v>79</v>
      </c>
      <c r="G458">
        <v>47.7</v>
      </c>
      <c r="H458" s="17" t="s">
        <v>80</v>
      </c>
      <c r="I458" s="10">
        <v>9</v>
      </c>
      <c r="K458" t="s">
        <v>461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hidden="1" x14ac:dyDescent="0.25">
      <c r="A459" t="s">
        <v>493</v>
      </c>
      <c r="B459" t="s">
        <v>516</v>
      </c>
      <c r="C459" t="s">
        <v>314</v>
      </c>
      <c r="D459" t="s">
        <v>79</v>
      </c>
      <c r="E459" s="21" t="s">
        <v>503</v>
      </c>
      <c r="F459" s="17" t="s">
        <v>79</v>
      </c>
      <c r="G459">
        <v>5.5</v>
      </c>
      <c r="H459" s="17" t="s">
        <v>319</v>
      </c>
      <c r="I459" s="10" t="s">
        <v>327</v>
      </c>
      <c r="K459" t="s">
        <v>461</v>
      </c>
      <c r="L459" s="17" t="s">
        <v>79</v>
      </c>
      <c r="M459" s="21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hidden="1" x14ac:dyDescent="0.25">
      <c r="A460" t="s">
        <v>493</v>
      </c>
      <c r="B460" t="s">
        <v>516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7" t="s">
        <v>80</v>
      </c>
      <c r="I460" s="10">
        <v>11</v>
      </c>
      <c r="K460" t="s">
        <v>461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hidden="1" x14ac:dyDescent="0.25">
      <c r="A461" t="s">
        <v>493</v>
      </c>
      <c r="B461" t="s">
        <v>516</v>
      </c>
      <c r="C461" t="s">
        <v>316</v>
      </c>
      <c r="D461" t="s">
        <v>79</v>
      </c>
      <c r="E461" s="17" t="s">
        <v>79</v>
      </c>
      <c r="F461" s="17" t="s">
        <v>79</v>
      </c>
      <c r="G461">
        <v>1</v>
      </c>
      <c r="H461" s="17" t="s">
        <v>334</v>
      </c>
      <c r="I461" s="10">
        <v>13</v>
      </c>
      <c r="K461" t="s">
        <v>461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hidden="1" x14ac:dyDescent="0.25">
      <c r="A462" t="s">
        <v>493</v>
      </c>
      <c r="B462" t="s">
        <v>511</v>
      </c>
      <c r="C462" t="s">
        <v>376</v>
      </c>
      <c r="D462" t="s">
        <v>14</v>
      </c>
      <c r="E462">
        <v>351.9</v>
      </c>
      <c r="F462" s="17" t="s">
        <v>79</v>
      </c>
      <c r="G462">
        <v>681.7</v>
      </c>
      <c r="H462" s="17" t="s">
        <v>386</v>
      </c>
      <c r="I462" s="10">
        <v>12</v>
      </c>
      <c r="J462" t="s">
        <v>355</v>
      </c>
      <c r="K462" t="s">
        <v>461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375</v>
      </c>
    </row>
    <row r="463" spans="1:29" hidden="1" x14ac:dyDescent="0.25">
      <c r="A463" t="s">
        <v>493</v>
      </c>
      <c r="B463" t="s">
        <v>512</v>
      </c>
      <c r="C463" t="s">
        <v>376</v>
      </c>
      <c r="D463" t="s">
        <v>14</v>
      </c>
      <c r="E463">
        <v>351.9</v>
      </c>
      <c r="F463" s="17" t="s">
        <v>79</v>
      </c>
      <c r="G463">
        <v>681.7</v>
      </c>
      <c r="H463" s="17" t="s">
        <v>386</v>
      </c>
      <c r="I463" s="10">
        <v>12</v>
      </c>
      <c r="J463" t="s">
        <v>355</v>
      </c>
      <c r="K463" t="s">
        <v>461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375</v>
      </c>
    </row>
    <row r="464" spans="1:29" hidden="1" x14ac:dyDescent="0.25">
      <c r="A464" t="s">
        <v>493</v>
      </c>
      <c r="B464" t="s">
        <v>513</v>
      </c>
      <c r="C464" t="s">
        <v>376</v>
      </c>
      <c r="D464" t="s">
        <v>14</v>
      </c>
      <c r="E464" s="21" t="s">
        <v>502</v>
      </c>
      <c r="F464" t="s">
        <v>79</v>
      </c>
      <c r="G464">
        <v>538.4</v>
      </c>
      <c r="H464" s="17" t="s">
        <v>386</v>
      </c>
      <c r="I464" s="10">
        <v>12</v>
      </c>
      <c r="J464" t="s">
        <v>355</v>
      </c>
      <c r="K464" t="s">
        <v>461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375</v>
      </c>
    </row>
    <row r="465" spans="1:25" hidden="1" x14ac:dyDescent="0.25">
      <c r="A465" t="s">
        <v>493</v>
      </c>
      <c r="B465" t="s">
        <v>514</v>
      </c>
      <c r="C465" t="s">
        <v>376</v>
      </c>
      <c r="D465" t="s">
        <v>14</v>
      </c>
      <c r="E465" s="21" t="s">
        <v>502</v>
      </c>
      <c r="F465" t="s">
        <v>79</v>
      </c>
      <c r="G465">
        <v>538.4</v>
      </c>
      <c r="H465" s="17" t="s">
        <v>386</v>
      </c>
      <c r="I465" s="10">
        <v>12</v>
      </c>
      <c r="J465" t="s">
        <v>355</v>
      </c>
      <c r="K465" t="s">
        <v>461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375</v>
      </c>
    </row>
    <row r="466" spans="1:25" hidden="1" x14ac:dyDescent="0.25">
      <c r="A466" t="s">
        <v>493</v>
      </c>
      <c r="B466" t="s">
        <v>515</v>
      </c>
      <c r="C466" t="s">
        <v>376</v>
      </c>
      <c r="D466" t="s">
        <v>14</v>
      </c>
      <c r="E466">
        <v>396.2</v>
      </c>
      <c r="F466" t="s">
        <v>79</v>
      </c>
      <c r="G466">
        <v>748.2</v>
      </c>
      <c r="H466" s="17" t="s">
        <v>386</v>
      </c>
      <c r="I466" s="10">
        <v>12</v>
      </c>
      <c r="J466" t="s">
        <v>355</v>
      </c>
      <c r="K466" t="s">
        <v>461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375</v>
      </c>
    </row>
    <row r="467" spans="1:25" hidden="1" x14ac:dyDescent="0.25">
      <c r="A467" t="s">
        <v>493</v>
      </c>
      <c r="B467" t="s">
        <v>516</v>
      </c>
      <c r="C467" t="s">
        <v>376</v>
      </c>
      <c r="D467" t="s">
        <v>14</v>
      </c>
      <c r="E467">
        <v>396.2</v>
      </c>
      <c r="F467" t="s">
        <v>79</v>
      </c>
      <c r="G467">
        <v>748.2</v>
      </c>
      <c r="H467" s="17" t="s">
        <v>386</v>
      </c>
      <c r="I467" s="10">
        <v>12</v>
      </c>
      <c r="J467" t="s">
        <v>355</v>
      </c>
      <c r="K467" t="s">
        <v>461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375</v>
      </c>
    </row>
    <row r="468" spans="1:25" hidden="1" x14ac:dyDescent="0.25">
      <c r="A468" t="s">
        <v>493</v>
      </c>
      <c r="B468" t="s">
        <v>511</v>
      </c>
      <c r="C468" t="s">
        <v>377</v>
      </c>
      <c r="D468" t="s">
        <v>14</v>
      </c>
      <c r="E468">
        <v>351.9</v>
      </c>
      <c r="F468" s="17" t="s">
        <v>79</v>
      </c>
      <c r="G468">
        <v>681.7</v>
      </c>
      <c r="H468" s="17" t="s">
        <v>386</v>
      </c>
      <c r="I468" s="10">
        <v>12</v>
      </c>
      <c r="J468" t="s">
        <v>355</v>
      </c>
      <c r="K468" t="s">
        <v>461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374</v>
      </c>
    </row>
    <row r="469" spans="1:25" hidden="1" x14ac:dyDescent="0.25">
      <c r="A469" t="s">
        <v>493</v>
      </c>
      <c r="B469" t="s">
        <v>512</v>
      </c>
      <c r="C469" t="s">
        <v>377</v>
      </c>
      <c r="D469" t="s">
        <v>14</v>
      </c>
      <c r="E469">
        <v>351.9</v>
      </c>
      <c r="F469" s="17" t="s">
        <v>79</v>
      </c>
      <c r="G469">
        <v>681.7</v>
      </c>
      <c r="H469" s="17" t="s">
        <v>386</v>
      </c>
      <c r="I469" s="10">
        <v>12</v>
      </c>
      <c r="J469" t="s">
        <v>355</v>
      </c>
      <c r="K469" t="s">
        <v>461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374</v>
      </c>
    </row>
    <row r="470" spans="1:25" hidden="1" x14ac:dyDescent="0.25">
      <c r="A470" t="s">
        <v>493</v>
      </c>
      <c r="B470" t="s">
        <v>513</v>
      </c>
      <c r="C470" t="s">
        <v>377</v>
      </c>
      <c r="D470" t="s">
        <v>14</v>
      </c>
      <c r="E470" s="21" t="s">
        <v>502</v>
      </c>
      <c r="F470" t="s">
        <v>79</v>
      </c>
      <c r="G470">
        <v>538.4</v>
      </c>
      <c r="H470" s="17" t="s">
        <v>386</v>
      </c>
      <c r="I470" s="10">
        <v>12</v>
      </c>
      <c r="J470" t="s">
        <v>355</v>
      </c>
      <c r="K470" t="s">
        <v>461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374</v>
      </c>
    </row>
    <row r="471" spans="1:25" hidden="1" x14ac:dyDescent="0.25">
      <c r="A471" t="s">
        <v>493</v>
      </c>
      <c r="B471" t="s">
        <v>514</v>
      </c>
      <c r="C471" t="s">
        <v>377</v>
      </c>
      <c r="D471" t="s">
        <v>14</v>
      </c>
      <c r="E471" s="21" t="s">
        <v>502</v>
      </c>
      <c r="F471" t="s">
        <v>79</v>
      </c>
      <c r="G471">
        <v>538.4</v>
      </c>
      <c r="H471" s="17" t="s">
        <v>386</v>
      </c>
      <c r="I471" s="10">
        <v>12</v>
      </c>
      <c r="J471" t="s">
        <v>355</v>
      </c>
      <c r="K471" t="s">
        <v>461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374</v>
      </c>
    </row>
    <row r="472" spans="1:25" hidden="1" x14ac:dyDescent="0.25">
      <c r="A472" t="s">
        <v>493</v>
      </c>
      <c r="B472" t="s">
        <v>515</v>
      </c>
      <c r="C472" t="s">
        <v>377</v>
      </c>
      <c r="D472" t="s">
        <v>14</v>
      </c>
      <c r="E472">
        <v>396.2</v>
      </c>
      <c r="F472" t="s">
        <v>79</v>
      </c>
      <c r="G472">
        <v>748.2</v>
      </c>
      <c r="H472" s="17" t="s">
        <v>386</v>
      </c>
      <c r="I472" s="10">
        <v>12</v>
      </c>
      <c r="J472" t="s">
        <v>355</v>
      </c>
      <c r="K472" t="s">
        <v>461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374</v>
      </c>
    </row>
    <row r="473" spans="1:25" hidden="1" x14ac:dyDescent="0.25">
      <c r="A473" t="s">
        <v>493</v>
      </c>
      <c r="B473" t="s">
        <v>516</v>
      </c>
      <c r="C473" t="s">
        <v>377</v>
      </c>
      <c r="D473" t="s">
        <v>14</v>
      </c>
      <c r="E473">
        <v>396.2</v>
      </c>
      <c r="F473" t="s">
        <v>79</v>
      </c>
      <c r="G473">
        <v>748.2</v>
      </c>
      <c r="H473" s="17" t="s">
        <v>386</v>
      </c>
      <c r="I473" s="10">
        <v>12</v>
      </c>
      <c r="J473" t="s">
        <v>355</v>
      </c>
      <c r="K473" t="s">
        <v>461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374</v>
      </c>
    </row>
    <row r="474" spans="1:25" hidden="1" x14ac:dyDescent="0.25">
      <c r="A474" t="s">
        <v>520</v>
      </c>
      <c r="B474" t="s">
        <v>521</v>
      </c>
      <c r="C474" t="s">
        <v>13</v>
      </c>
      <c r="D474" t="s">
        <v>14</v>
      </c>
      <c r="E474">
        <v>0</v>
      </c>
      <c r="F474" t="s">
        <v>79</v>
      </c>
      <c r="G474">
        <v>34.9</v>
      </c>
      <c r="H474" t="s">
        <v>81</v>
      </c>
      <c r="I474" t="s">
        <v>129</v>
      </c>
      <c r="J474" t="s">
        <v>481</v>
      </c>
      <c r="K474" t="s">
        <v>460</v>
      </c>
    </row>
    <row r="475" spans="1:25" hidden="1" x14ac:dyDescent="0.25">
      <c r="A475" t="s">
        <v>520</v>
      </c>
      <c r="B475" t="s">
        <v>521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482</v>
      </c>
      <c r="K475" t="s">
        <v>460</v>
      </c>
    </row>
    <row r="476" spans="1:25" hidden="1" x14ac:dyDescent="0.25">
      <c r="A476" t="s">
        <v>520</v>
      </c>
      <c r="B476" t="s">
        <v>521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483</v>
      </c>
      <c r="K476" t="s">
        <v>460</v>
      </c>
    </row>
    <row r="477" spans="1:25" hidden="1" x14ac:dyDescent="0.25">
      <c r="A477" t="s">
        <v>520</v>
      </c>
      <c r="B477" t="s">
        <v>521</v>
      </c>
      <c r="C477" t="s">
        <v>240</v>
      </c>
      <c r="D477" t="s">
        <v>28</v>
      </c>
      <c r="E477">
        <v>13</v>
      </c>
      <c r="F477" t="s">
        <v>79</v>
      </c>
      <c r="G477" s="21" t="s">
        <v>250</v>
      </c>
      <c r="H477" t="s">
        <v>81</v>
      </c>
      <c r="I477" t="s">
        <v>129</v>
      </c>
      <c r="J477" s="16" t="s">
        <v>247</v>
      </c>
      <c r="K477" t="s">
        <v>460</v>
      </c>
    </row>
    <row r="478" spans="1:25" hidden="1" x14ac:dyDescent="0.25">
      <c r="A478" t="s">
        <v>520</v>
      </c>
      <c r="B478" t="s">
        <v>521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484</v>
      </c>
      <c r="K478" t="s">
        <v>460</v>
      </c>
    </row>
    <row r="479" spans="1:25" hidden="1" x14ac:dyDescent="0.25">
      <c r="A479" t="s">
        <v>520</v>
      </c>
      <c r="B479" t="s">
        <v>521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485</v>
      </c>
      <c r="K479" t="s">
        <v>460</v>
      </c>
    </row>
    <row r="480" spans="1:25" hidden="1" x14ac:dyDescent="0.25">
      <c r="A480" t="s">
        <v>520</v>
      </c>
      <c r="B480" t="s">
        <v>522</v>
      </c>
      <c r="C480" t="s">
        <v>13</v>
      </c>
      <c r="D480" t="s">
        <v>14</v>
      </c>
      <c r="E480">
        <v>0</v>
      </c>
      <c r="F480" t="s">
        <v>79</v>
      </c>
      <c r="G480" s="21" t="s">
        <v>251</v>
      </c>
      <c r="H480" t="s">
        <v>81</v>
      </c>
      <c r="I480" t="s">
        <v>129</v>
      </c>
      <c r="J480" t="s">
        <v>486</v>
      </c>
      <c r="K480" t="s">
        <v>460</v>
      </c>
    </row>
    <row r="481" spans="1:11" hidden="1" x14ac:dyDescent="0.25">
      <c r="A481" t="s">
        <v>520</v>
      </c>
      <c r="B481" t="s">
        <v>522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460</v>
      </c>
    </row>
    <row r="482" spans="1:11" hidden="1" x14ac:dyDescent="0.25">
      <c r="A482" t="s">
        <v>520</v>
      </c>
      <c r="B482" t="s">
        <v>522</v>
      </c>
      <c r="C482" t="s">
        <v>240</v>
      </c>
      <c r="D482" t="s">
        <v>28</v>
      </c>
      <c r="E482" s="21" t="s">
        <v>249</v>
      </c>
      <c r="F482" t="s">
        <v>79</v>
      </c>
      <c r="G482">
        <v>50.5</v>
      </c>
      <c r="H482" t="s">
        <v>81</v>
      </c>
      <c r="I482" t="s">
        <v>129</v>
      </c>
      <c r="J482" s="16" t="s">
        <v>246</v>
      </c>
      <c r="K482" t="s">
        <v>460</v>
      </c>
    </row>
    <row r="483" spans="1:11" hidden="1" x14ac:dyDescent="0.25">
      <c r="A483" t="s">
        <v>520</v>
      </c>
      <c r="B483" t="s">
        <v>522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487</v>
      </c>
      <c r="K483" t="s">
        <v>460</v>
      </c>
    </row>
    <row r="484" spans="1:11" hidden="1" x14ac:dyDescent="0.25">
      <c r="A484" t="s">
        <v>520</v>
      </c>
      <c r="B484" t="s">
        <v>522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488</v>
      </c>
      <c r="K484" t="s">
        <v>460</v>
      </c>
    </row>
    <row r="485" spans="1:11" hidden="1" x14ac:dyDescent="0.25">
      <c r="A485" t="s">
        <v>520</v>
      </c>
      <c r="B485" t="s">
        <v>522</v>
      </c>
      <c r="C485" t="s">
        <v>67</v>
      </c>
      <c r="D485" t="s">
        <v>14</v>
      </c>
      <c r="E485">
        <v>0</v>
      </c>
      <c r="F485" t="s">
        <v>79</v>
      </c>
      <c r="G485" s="21" t="s">
        <v>252</v>
      </c>
      <c r="H485" t="s">
        <v>81</v>
      </c>
      <c r="I485" t="s">
        <v>129</v>
      </c>
      <c r="J485" t="s">
        <v>489</v>
      </c>
      <c r="K485" t="s">
        <v>460</v>
      </c>
    </row>
    <row r="486" spans="1:11" hidden="1" x14ac:dyDescent="0.25">
      <c r="A486" t="s">
        <v>520</v>
      </c>
      <c r="B486" t="s">
        <v>523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481</v>
      </c>
      <c r="K486" t="s">
        <v>460</v>
      </c>
    </row>
    <row r="487" spans="1:11" hidden="1" x14ac:dyDescent="0.25">
      <c r="A487" t="s">
        <v>520</v>
      </c>
      <c r="B487" t="s">
        <v>523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482</v>
      </c>
      <c r="K487" t="s">
        <v>460</v>
      </c>
    </row>
    <row r="488" spans="1:11" hidden="1" x14ac:dyDescent="0.25">
      <c r="A488" t="s">
        <v>520</v>
      </c>
      <c r="B488" t="s">
        <v>523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483</v>
      </c>
      <c r="K488" t="s">
        <v>460</v>
      </c>
    </row>
    <row r="489" spans="1:11" hidden="1" x14ac:dyDescent="0.25">
      <c r="A489" t="s">
        <v>520</v>
      </c>
      <c r="B489" t="s">
        <v>523</v>
      </c>
      <c r="C489" t="s">
        <v>240</v>
      </c>
      <c r="D489" t="s">
        <v>28</v>
      </c>
      <c r="E489">
        <v>13</v>
      </c>
      <c r="F489" t="s">
        <v>79</v>
      </c>
      <c r="G489" s="21" t="s">
        <v>250</v>
      </c>
      <c r="H489" t="s">
        <v>81</v>
      </c>
      <c r="I489" t="s">
        <v>129</v>
      </c>
      <c r="J489" s="16" t="s">
        <v>247</v>
      </c>
      <c r="K489" t="s">
        <v>460</v>
      </c>
    </row>
    <row r="490" spans="1:11" hidden="1" x14ac:dyDescent="0.25">
      <c r="A490" t="s">
        <v>520</v>
      </c>
      <c r="B490" t="s">
        <v>523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484</v>
      </c>
      <c r="K490" t="s">
        <v>460</v>
      </c>
    </row>
    <row r="491" spans="1:11" hidden="1" x14ac:dyDescent="0.25">
      <c r="A491" t="s">
        <v>520</v>
      </c>
      <c r="B491" t="s">
        <v>523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485</v>
      </c>
      <c r="K491" t="s">
        <v>460</v>
      </c>
    </row>
    <row r="492" spans="1:11" hidden="1" x14ac:dyDescent="0.25">
      <c r="A492" t="s">
        <v>520</v>
      </c>
      <c r="B492" t="s">
        <v>524</v>
      </c>
      <c r="C492" t="s">
        <v>13</v>
      </c>
      <c r="D492" t="s">
        <v>14</v>
      </c>
      <c r="E492">
        <v>0</v>
      </c>
      <c r="F492" t="s">
        <v>79</v>
      </c>
      <c r="G492" s="21" t="s">
        <v>251</v>
      </c>
      <c r="H492" t="s">
        <v>81</v>
      </c>
      <c r="I492" t="s">
        <v>129</v>
      </c>
      <c r="J492" t="s">
        <v>486</v>
      </c>
      <c r="K492" t="s">
        <v>460</v>
      </c>
    </row>
    <row r="493" spans="1:11" hidden="1" x14ac:dyDescent="0.25">
      <c r="A493" t="s">
        <v>520</v>
      </c>
      <c r="B493" t="s">
        <v>524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460</v>
      </c>
    </row>
    <row r="494" spans="1:11" hidden="1" x14ac:dyDescent="0.25">
      <c r="A494" t="s">
        <v>520</v>
      </c>
      <c r="B494" t="s">
        <v>524</v>
      </c>
      <c r="C494" t="s">
        <v>240</v>
      </c>
      <c r="D494" t="s">
        <v>28</v>
      </c>
      <c r="E494" s="21" t="s">
        <v>249</v>
      </c>
      <c r="F494" t="s">
        <v>79</v>
      </c>
      <c r="G494">
        <v>50.5</v>
      </c>
      <c r="H494" t="s">
        <v>81</v>
      </c>
      <c r="I494" t="s">
        <v>129</v>
      </c>
      <c r="J494" s="16" t="s">
        <v>246</v>
      </c>
      <c r="K494" t="s">
        <v>460</v>
      </c>
    </row>
    <row r="495" spans="1:11" hidden="1" x14ac:dyDescent="0.25">
      <c r="A495" t="s">
        <v>520</v>
      </c>
      <c r="B495" t="s">
        <v>524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487</v>
      </c>
      <c r="K495" t="s">
        <v>460</v>
      </c>
    </row>
    <row r="496" spans="1:11" hidden="1" x14ac:dyDescent="0.25">
      <c r="A496" t="s">
        <v>520</v>
      </c>
      <c r="B496" t="s">
        <v>524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488</v>
      </c>
      <c r="K496" t="s">
        <v>460</v>
      </c>
    </row>
    <row r="497" spans="1:11" hidden="1" x14ac:dyDescent="0.25">
      <c r="A497" t="s">
        <v>520</v>
      </c>
      <c r="B497" t="s">
        <v>524</v>
      </c>
      <c r="C497" t="s">
        <v>67</v>
      </c>
      <c r="D497" t="s">
        <v>14</v>
      </c>
      <c r="E497">
        <v>0</v>
      </c>
      <c r="F497" t="s">
        <v>79</v>
      </c>
      <c r="G497" s="21" t="s">
        <v>252</v>
      </c>
      <c r="H497" t="s">
        <v>81</v>
      </c>
      <c r="I497" t="s">
        <v>129</v>
      </c>
      <c r="J497" t="s">
        <v>489</v>
      </c>
      <c r="K497" t="s">
        <v>460</v>
      </c>
    </row>
    <row r="498" spans="1:11" hidden="1" x14ac:dyDescent="0.25">
      <c r="A498" t="s">
        <v>520</v>
      </c>
      <c r="B498" t="s">
        <v>525</v>
      </c>
      <c r="C498" t="s">
        <v>526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527</v>
      </c>
      <c r="K498" t="s">
        <v>460</v>
      </c>
    </row>
    <row r="499" spans="1:11" hidden="1" x14ac:dyDescent="0.25">
      <c r="A499" t="s">
        <v>520</v>
      </c>
      <c r="B499" t="s">
        <v>525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528</v>
      </c>
      <c r="K499" t="s">
        <v>460</v>
      </c>
    </row>
    <row r="500" spans="1:11" hidden="1" x14ac:dyDescent="0.25">
      <c r="A500" t="s">
        <v>520</v>
      </c>
      <c r="B500" t="s">
        <v>525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529</v>
      </c>
      <c r="K500" t="s">
        <v>460</v>
      </c>
    </row>
    <row r="501" spans="1:11" hidden="1" x14ac:dyDescent="0.25">
      <c r="A501" t="s">
        <v>520</v>
      </c>
      <c r="B501" t="s">
        <v>525</v>
      </c>
      <c r="C501" t="s">
        <v>530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531</v>
      </c>
      <c r="K501" t="s">
        <v>460</v>
      </c>
    </row>
    <row r="502" spans="1:11" hidden="1" x14ac:dyDescent="0.25">
      <c r="A502" t="s">
        <v>520</v>
      </c>
      <c r="B502" t="s">
        <v>525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532</v>
      </c>
      <c r="K502" t="s">
        <v>460</v>
      </c>
    </row>
    <row r="503" spans="1:11" hidden="1" x14ac:dyDescent="0.25">
      <c r="A503" t="s">
        <v>520</v>
      </c>
      <c r="B503" t="s">
        <v>525</v>
      </c>
      <c r="C503" t="s">
        <v>533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534</v>
      </c>
      <c r="K503" t="s">
        <v>460</v>
      </c>
    </row>
    <row r="504" spans="1:11" hidden="1" x14ac:dyDescent="0.25">
      <c r="A504" t="s">
        <v>517</v>
      </c>
      <c r="B504" t="s">
        <v>525</v>
      </c>
      <c r="C504" t="s">
        <v>526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527</v>
      </c>
      <c r="K504" t="s">
        <v>460</v>
      </c>
    </row>
    <row r="505" spans="1:11" hidden="1" x14ac:dyDescent="0.25">
      <c r="A505" t="s">
        <v>517</v>
      </c>
      <c r="B505" t="s">
        <v>525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528</v>
      </c>
      <c r="K505" t="s">
        <v>460</v>
      </c>
    </row>
    <row r="506" spans="1:11" hidden="1" x14ac:dyDescent="0.25">
      <c r="A506" t="s">
        <v>517</v>
      </c>
      <c r="B506" t="s">
        <v>525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529</v>
      </c>
      <c r="K506" t="s">
        <v>460</v>
      </c>
    </row>
    <row r="507" spans="1:11" hidden="1" x14ac:dyDescent="0.25">
      <c r="A507" t="s">
        <v>517</v>
      </c>
      <c r="B507" t="s">
        <v>525</v>
      </c>
      <c r="C507" t="s">
        <v>530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531</v>
      </c>
      <c r="K507" t="s">
        <v>460</v>
      </c>
    </row>
    <row r="508" spans="1:11" hidden="1" x14ac:dyDescent="0.25">
      <c r="A508" t="s">
        <v>517</v>
      </c>
      <c r="B508" t="s">
        <v>525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532</v>
      </c>
      <c r="K508" t="s">
        <v>460</v>
      </c>
    </row>
    <row r="509" spans="1:11" hidden="1" x14ac:dyDescent="0.25">
      <c r="A509" t="s">
        <v>517</v>
      </c>
      <c r="B509" t="s">
        <v>525</v>
      </c>
      <c r="C509" t="s">
        <v>533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534</v>
      </c>
      <c r="K509" t="s">
        <v>460</v>
      </c>
    </row>
    <row r="510" spans="1:11" x14ac:dyDescent="0.25">
      <c r="A510" t="s">
        <v>561</v>
      </c>
      <c r="B510" t="s">
        <v>555</v>
      </c>
      <c r="C510" t="s">
        <v>13</v>
      </c>
      <c r="D510" t="s">
        <v>14</v>
      </c>
      <c r="F510" t="s">
        <v>79</v>
      </c>
      <c r="H510" t="s">
        <v>557</v>
      </c>
      <c r="I510" t="s">
        <v>129</v>
      </c>
      <c r="K510" t="s">
        <v>460</v>
      </c>
    </row>
    <row r="511" spans="1:11" x14ac:dyDescent="0.25">
      <c r="A511" t="s">
        <v>561</v>
      </c>
      <c r="B511" t="s">
        <v>555</v>
      </c>
      <c r="C511" t="s">
        <v>16</v>
      </c>
      <c r="D511" t="s">
        <v>14</v>
      </c>
      <c r="F511" t="s">
        <v>79</v>
      </c>
      <c r="H511" t="s">
        <v>557</v>
      </c>
      <c r="I511" t="s">
        <v>129</v>
      </c>
      <c r="K511" t="s">
        <v>460</v>
      </c>
    </row>
    <row r="512" spans="1:11" x14ac:dyDescent="0.25">
      <c r="A512" t="s">
        <v>561</v>
      </c>
      <c r="B512" t="s">
        <v>555</v>
      </c>
      <c r="C512" t="s">
        <v>21</v>
      </c>
      <c r="D512" t="s">
        <v>14</v>
      </c>
      <c r="F512" t="s">
        <v>79</v>
      </c>
      <c r="H512" t="s">
        <v>557</v>
      </c>
      <c r="I512" t="s">
        <v>129</v>
      </c>
      <c r="K512" t="s">
        <v>460</v>
      </c>
    </row>
    <row r="513" spans="1:11" x14ac:dyDescent="0.25">
      <c r="A513" t="s">
        <v>561</v>
      </c>
      <c r="B513" t="s">
        <v>555</v>
      </c>
      <c r="C513" t="s">
        <v>137</v>
      </c>
      <c r="D513" s="16" t="s">
        <v>28</v>
      </c>
      <c r="F513" t="s">
        <v>79</v>
      </c>
      <c r="H513" t="s">
        <v>557</v>
      </c>
      <c r="I513" t="s">
        <v>129</v>
      </c>
      <c r="K513" t="s">
        <v>460</v>
      </c>
    </row>
    <row r="514" spans="1:11" x14ac:dyDescent="0.25">
      <c r="A514" t="s">
        <v>561</v>
      </c>
      <c r="B514" t="s">
        <v>555</v>
      </c>
      <c r="C514" t="s">
        <v>87</v>
      </c>
      <c r="D514" t="s">
        <v>14</v>
      </c>
      <c r="F514" t="s">
        <v>79</v>
      </c>
      <c r="H514" t="s">
        <v>81</v>
      </c>
      <c r="I514" t="s">
        <v>129</v>
      </c>
      <c r="K514" t="s">
        <v>460</v>
      </c>
    </row>
    <row r="515" spans="1:11" x14ac:dyDescent="0.25">
      <c r="A515" t="s">
        <v>561</v>
      </c>
      <c r="B515" t="s">
        <v>551</v>
      </c>
      <c r="C515" t="s">
        <v>13</v>
      </c>
      <c r="D515" t="s">
        <v>14</v>
      </c>
      <c r="E515">
        <v>0</v>
      </c>
      <c r="F515" t="s">
        <v>79</v>
      </c>
      <c r="G515">
        <v>14</v>
      </c>
      <c r="H515" t="s">
        <v>557</v>
      </c>
      <c r="I515" t="s">
        <v>129</v>
      </c>
      <c r="K515" t="s">
        <v>460</v>
      </c>
    </row>
    <row r="516" spans="1:11" x14ac:dyDescent="0.25">
      <c r="A516" t="s">
        <v>561</v>
      </c>
      <c r="B516" t="s">
        <v>551</v>
      </c>
      <c r="C516" t="s">
        <v>16</v>
      </c>
      <c r="D516" t="s">
        <v>14</v>
      </c>
      <c r="F516" t="s">
        <v>79</v>
      </c>
      <c r="H516" t="s">
        <v>557</v>
      </c>
      <c r="I516" t="s">
        <v>129</v>
      </c>
      <c r="K516" t="s">
        <v>460</v>
      </c>
    </row>
    <row r="517" spans="1:11" x14ac:dyDescent="0.25">
      <c r="A517" t="s">
        <v>561</v>
      </c>
      <c r="B517" t="s">
        <v>551</v>
      </c>
      <c r="C517" t="s">
        <v>442</v>
      </c>
      <c r="D517" t="s">
        <v>14</v>
      </c>
      <c r="F517" t="s">
        <v>79</v>
      </c>
      <c r="H517" t="s">
        <v>557</v>
      </c>
      <c r="I517" t="s">
        <v>129</v>
      </c>
      <c r="K517" t="s">
        <v>460</v>
      </c>
    </row>
    <row r="518" spans="1:11" x14ac:dyDescent="0.25">
      <c r="A518" t="s">
        <v>561</v>
      </c>
      <c r="B518" t="s">
        <v>551</v>
      </c>
      <c r="C518" t="s">
        <v>562</v>
      </c>
      <c r="D518" t="s">
        <v>14</v>
      </c>
      <c r="F518" t="s">
        <v>79</v>
      </c>
      <c r="H518" t="s">
        <v>557</v>
      </c>
      <c r="I518" t="s">
        <v>129</v>
      </c>
      <c r="K518" t="s">
        <v>460</v>
      </c>
    </row>
    <row r="519" spans="1:11" x14ac:dyDescent="0.25">
      <c r="A519" t="s">
        <v>561</v>
      </c>
      <c r="B519" t="s">
        <v>551</v>
      </c>
      <c r="C519" t="s">
        <v>207</v>
      </c>
      <c r="D519" t="s">
        <v>14</v>
      </c>
      <c r="F519" t="s">
        <v>79</v>
      </c>
      <c r="H519" t="s">
        <v>557</v>
      </c>
      <c r="I519" t="s">
        <v>129</v>
      </c>
      <c r="K519" t="s">
        <v>460</v>
      </c>
    </row>
    <row r="520" spans="1:11" x14ac:dyDescent="0.25">
      <c r="A520" t="s">
        <v>561</v>
      </c>
      <c r="B520" t="s">
        <v>551</v>
      </c>
      <c r="C520" t="s">
        <v>558</v>
      </c>
      <c r="D520" s="16" t="s">
        <v>28</v>
      </c>
      <c r="F520" t="s">
        <v>79</v>
      </c>
      <c r="H520" t="s">
        <v>557</v>
      </c>
      <c r="I520" t="s">
        <v>560</v>
      </c>
      <c r="K520" t="s">
        <v>460</v>
      </c>
    </row>
    <row r="521" spans="1:11" x14ac:dyDescent="0.25">
      <c r="A521" t="s">
        <v>561</v>
      </c>
      <c r="B521" t="s">
        <v>551</v>
      </c>
      <c r="C521" t="s">
        <v>49</v>
      </c>
      <c r="D521" s="16" t="s">
        <v>28</v>
      </c>
      <c r="E521">
        <v>55.08</v>
      </c>
      <c r="F521" t="s">
        <v>79</v>
      </c>
      <c r="G521">
        <v>100</v>
      </c>
      <c r="H521" t="s">
        <v>557</v>
      </c>
      <c r="I521" t="s">
        <v>129</v>
      </c>
      <c r="K521" t="s">
        <v>460</v>
      </c>
    </row>
    <row r="522" spans="1:11" x14ac:dyDescent="0.25">
      <c r="A522" t="s">
        <v>561</v>
      </c>
      <c r="B522" t="s">
        <v>551</v>
      </c>
      <c r="C522" t="s">
        <v>559</v>
      </c>
      <c r="D522" t="s">
        <v>14</v>
      </c>
      <c r="F522" t="s">
        <v>79</v>
      </c>
      <c r="H522" t="s">
        <v>557</v>
      </c>
      <c r="I522" t="s">
        <v>129</v>
      </c>
      <c r="K522" t="s">
        <v>460</v>
      </c>
    </row>
    <row r="523" spans="1:11" x14ac:dyDescent="0.25">
      <c r="A523" t="s">
        <v>561</v>
      </c>
      <c r="B523" t="s">
        <v>551</v>
      </c>
      <c r="C523" t="s">
        <v>242</v>
      </c>
      <c r="D523" t="s">
        <v>14</v>
      </c>
      <c r="F523" t="s">
        <v>79</v>
      </c>
      <c r="H523" t="s">
        <v>557</v>
      </c>
      <c r="I523" t="s">
        <v>129</v>
      </c>
      <c r="K523" t="s">
        <v>460</v>
      </c>
    </row>
    <row r="524" spans="1:11" x14ac:dyDescent="0.25">
      <c r="A524" t="s">
        <v>561</v>
      </c>
      <c r="B524" t="s">
        <v>551</v>
      </c>
      <c r="C524" t="s">
        <v>135</v>
      </c>
      <c r="D524" t="s">
        <v>14</v>
      </c>
      <c r="F524" t="s">
        <v>79</v>
      </c>
      <c r="H524" t="s">
        <v>557</v>
      </c>
      <c r="I524" t="s">
        <v>129</v>
      </c>
      <c r="K524" t="s">
        <v>460</v>
      </c>
    </row>
    <row r="525" spans="1:11" x14ac:dyDescent="0.25">
      <c r="A525" t="s">
        <v>561</v>
      </c>
      <c r="B525" t="s">
        <v>552</v>
      </c>
      <c r="C525" s="28" t="str">
        <f>C515</f>
        <v>nt_total</v>
      </c>
      <c r="D525" s="28" t="str">
        <f t="shared" ref="D525:K525" si="34">D515</f>
        <v>Decrease</v>
      </c>
      <c r="E525" s="28">
        <f t="shared" si="34"/>
        <v>0</v>
      </c>
      <c r="F525" s="28" t="str">
        <f t="shared" si="34"/>
        <v>NA</v>
      </c>
      <c r="G525" s="28">
        <f t="shared" si="34"/>
        <v>14</v>
      </c>
      <c r="H525" s="28" t="str">
        <f t="shared" si="34"/>
        <v>Cont_0010</v>
      </c>
      <c r="I525" s="28" t="str">
        <f t="shared" si="34"/>
        <v>x</v>
      </c>
      <c r="K525" s="28" t="str">
        <f t="shared" si="34"/>
        <v>bugs</v>
      </c>
    </row>
    <row r="526" spans="1:11" x14ac:dyDescent="0.25">
      <c r="A526" t="s">
        <v>561</v>
      </c>
      <c r="B526" t="s">
        <v>552</v>
      </c>
      <c r="C526" s="28" t="str">
        <f t="shared" ref="C526:K526" si="35">C516</f>
        <v>nt_EPT</v>
      </c>
      <c r="D526" s="28" t="str">
        <f t="shared" si="35"/>
        <v>Decrease</v>
      </c>
      <c r="E526" s="28">
        <f t="shared" si="35"/>
        <v>0</v>
      </c>
      <c r="F526" s="28" t="str">
        <f t="shared" si="35"/>
        <v>NA</v>
      </c>
      <c r="G526" s="28">
        <f t="shared" si="35"/>
        <v>0</v>
      </c>
      <c r="H526" s="28" t="str">
        <f t="shared" si="35"/>
        <v>Cont_0010</v>
      </c>
      <c r="I526" s="28" t="str">
        <f t="shared" si="35"/>
        <v>x</v>
      </c>
      <c r="K526" s="28" t="str">
        <f t="shared" si="35"/>
        <v>bugs</v>
      </c>
    </row>
    <row r="527" spans="1:11" x14ac:dyDescent="0.25">
      <c r="A527" t="s">
        <v>561</v>
      </c>
      <c r="B527" t="s">
        <v>552</v>
      </c>
      <c r="C527" s="28" t="str">
        <f t="shared" ref="C527:K527" si="36">C517</f>
        <v>pi_EPT</v>
      </c>
      <c r="D527" s="28" t="str">
        <f t="shared" si="36"/>
        <v>Decrease</v>
      </c>
      <c r="E527" s="28">
        <f t="shared" si="36"/>
        <v>0</v>
      </c>
      <c r="F527" s="28" t="str">
        <f t="shared" si="36"/>
        <v>NA</v>
      </c>
      <c r="G527" s="28">
        <f t="shared" si="36"/>
        <v>0</v>
      </c>
      <c r="H527" s="28" t="str">
        <f t="shared" si="36"/>
        <v>Cont_0010</v>
      </c>
      <c r="I527" s="28" t="str">
        <f t="shared" si="36"/>
        <v>x</v>
      </c>
      <c r="K527" s="28" t="str">
        <f t="shared" si="36"/>
        <v>bugs</v>
      </c>
    </row>
    <row r="528" spans="1:11" x14ac:dyDescent="0.25">
      <c r="A528" t="s">
        <v>561</v>
      </c>
      <c r="B528" t="s">
        <v>552</v>
      </c>
      <c r="C528" s="28" t="str">
        <f t="shared" ref="C528:K528" si="37">C518</f>
        <v>pi_TrichNoHydro</v>
      </c>
      <c r="D528" s="28" t="str">
        <f t="shared" si="37"/>
        <v>Decrease</v>
      </c>
      <c r="E528" s="28">
        <f t="shared" si="37"/>
        <v>0</v>
      </c>
      <c r="F528" s="28" t="str">
        <f t="shared" si="37"/>
        <v>NA</v>
      </c>
      <c r="G528" s="28">
        <f t="shared" si="37"/>
        <v>0</v>
      </c>
      <c r="H528" s="28" t="str">
        <f t="shared" si="37"/>
        <v>Cont_0010</v>
      </c>
      <c r="I528" s="28" t="str">
        <f t="shared" si="37"/>
        <v>x</v>
      </c>
      <c r="K528" s="28" t="str">
        <f t="shared" si="37"/>
        <v>bugs</v>
      </c>
    </row>
    <row r="529" spans="1:11" x14ac:dyDescent="0.25">
      <c r="A529" t="s">
        <v>561</v>
      </c>
      <c r="B529" t="s">
        <v>552</v>
      </c>
      <c r="C529" s="28" t="str">
        <f t="shared" ref="C529:K529" si="38">C519</f>
        <v>pi_Coleo</v>
      </c>
      <c r="D529" s="28" t="str">
        <f t="shared" si="38"/>
        <v>Decrease</v>
      </c>
      <c r="E529" s="28">
        <f t="shared" si="38"/>
        <v>0</v>
      </c>
      <c r="F529" s="28" t="str">
        <f t="shared" si="38"/>
        <v>NA</v>
      </c>
      <c r="G529" s="28">
        <f t="shared" si="38"/>
        <v>0</v>
      </c>
      <c r="H529" s="28" t="str">
        <f t="shared" si="38"/>
        <v>Cont_0010</v>
      </c>
      <c r="I529" s="28" t="str">
        <f t="shared" si="38"/>
        <v>x</v>
      </c>
      <c r="K529" s="28" t="str">
        <f t="shared" si="38"/>
        <v>bugs</v>
      </c>
    </row>
    <row r="530" spans="1:11" x14ac:dyDescent="0.25">
      <c r="A530" t="s">
        <v>561</v>
      </c>
      <c r="B530" t="s">
        <v>552</v>
      </c>
      <c r="C530" s="28" t="str">
        <f t="shared" ref="C530:K530" si="39">C520</f>
        <v>x_HBI2</v>
      </c>
      <c r="D530" s="28" t="str">
        <f t="shared" si="39"/>
        <v>Increase</v>
      </c>
      <c r="E530" s="28">
        <f t="shared" si="39"/>
        <v>0</v>
      </c>
      <c r="F530" s="28" t="str">
        <f t="shared" si="39"/>
        <v>NA</v>
      </c>
      <c r="G530" s="28">
        <f t="shared" si="39"/>
        <v>0</v>
      </c>
      <c r="H530" s="28" t="str">
        <f t="shared" si="39"/>
        <v>Cont_0010</v>
      </c>
      <c r="I530" s="28" t="str">
        <f t="shared" si="39"/>
        <v>FBI</v>
      </c>
      <c r="K530" s="28" t="str">
        <f t="shared" si="39"/>
        <v>bugs</v>
      </c>
    </row>
    <row r="531" spans="1:11" x14ac:dyDescent="0.25">
      <c r="A531" t="s">
        <v>561</v>
      </c>
      <c r="B531" t="s">
        <v>552</v>
      </c>
      <c r="C531" s="28" t="str">
        <f t="shared" ref="C531:K531" si="40">C521</f>
        <v>pi_dom01</v>
      </c>
      <c r="D531" s="28" t="str">
        <f t="shared" si="40"/>
        <v>Increase</v>
      </c>
      <c r="E531" s="28">
        <f t="shared" si="40"/>
        <v>55.08</v>
      </c>
      <c r="F531" s="28" t="str">
        <f t="shared" si="40"/>
        <v>NA</v>
      </c>
      <c r="G531" s="28">
        <f t="shared" si="40"/>
        <v>100</v>
      </c>
      <c r="H531" s="28" t="str">
        <f t="shared" si="40"/>
        <v>Cont_0010</v>
      </c>
      <c r="I531" s="28" t="str">
        <f t="shared" si="40"/>
        <v>x</v>
      </c>
      <c r="K531" s="28" t="str">
        <f t="shared" si="40"/>
        <v>bugs</v>
      </c>
    </row>
    <row r="532" spans="1:11" x14ac:dyDescent="0.25">
      <c r="A532" t="s">
        <v>561</v>
      </c>
      <c r="B532" t="s">
        <v>552</v>
      </c>
      <c r="C532" s="28" t="str">
        <f t="shared" ref="C532:K532" si="41">C522</f>
        <v>pi_habit_cling_PlecoNoCling</v>
      </c>
      <c r="D532" s="28" t="str">
        <f t="shared" si="41"/>
        <v>Decrease</v>
      </c>
      <c r="E532" s="28">
        <f t="shared" si="41"/>
        <v>0</v>
      </c>
      <c r="F532" s="28" t="str">
        <f t="shared" si="41"/>
        <v>NA</v>
      </c>
      <c r="G532" s="28">
        <f t="shared" si="41"/>
        <v>0</v>
      </c>
      <c r="H532" s="28" t="str">
        <f t="shared" si="41"/>
        <v>Cont_0010</v>
      </c>
      <c r="I532" s="28" t="str">
        <f t="shared" si="41"/>
        <v>x</v>
      </c>
      <c r="K532" s="28" t="str">
        <f t="shared" si="41"/>
        <v>bugs</v>
      </c>
    </row>
    <row r="533" spans="1:11" x14ac:dyDescent="0.25">
      <c r="A533" t="s">
        <v>561</v>
      </c>
      <c r="B533" t="s">
        <v>552</v>
      </c>
      <c r="C533" s="28" t="str">
        <f t="shared" ref="C533:K533" si="42">C523</f>
        <v>pi_ffg_shred</v>
      </c>
      <c r="D533" s="28" t="str">
        <f t="shared" si="42"/>
        <v>Decrease</v>
      </c>
      <c r="E533" s="28">
        <f t="shared" si="42"/>
        <v>0</v>
      </c>
      <c r="F533" s="28" t="str">
        <f t="shared" si="42"/>
        <v>NA</v>
      </c>
      <c r="G533" s="28">
        <f t="shared" si="42"/>
        <v>0</v>
      </c>
      <c r="H533" s="28" t="str">
        <f t="shared" si="42"/>
        <v>Cont_0010</v>
      </c>
      <c r="I533" s="28" t="str">
        <f t="shared" si="42"/>
        <v>x</v>
      </c>
      <c r="K533" s="28" t="str">
        <f t="shared" si="42"/>
        <v>bugs</v>
      </c>
    </row>
    <row r="534" spans="1:11" x14ac:dyDescent="0.25">
      <c r="A534" t="s">
        <v>561</v>
      </c>
      <c r="B534" t="s">
        <v>552</v>
      </c>
      <c r="C534" s="28" t="str">
        <f t="shared" ref="C534:K534" si="43">C524</f>
        <v>pi_ffg_pred</v>
      </c>
      <c r="D534" s="28" t="str">
        <f t="shared" si="43"/>
        <v>Decrease</v>
      </c>
      <c r="E534" s="28">
        <f t="shared" si="43"/>
        <v>0</v>
      </c>
      <c r="F534" s="28" t="str">
        <f t="shared" si="43"/>
        <v>NA</v>
      </c>
      <c r="G534" s="28">
        <f t="shared" si="43"/>
        <v>0</v>
      </c>
      <c r="H534" s="28" t="str">
        <f t="shared" si="43"/>
        <v>Cont_0010</v>
      </c>
      <c r="I534" s="28" t="str">
        <f t="shared" si="43"/>
        <v>x</v>
      </c>
      <c r="K534" s="28" t="str">
        <f t="shared" si="43"/>
        <v>bugs</v>
      </c>
    </row>
  </sheetData>
  <autoFilter ref="A1:AJ524" xr:uid="{FED77011-9DA1-4ED4-AF67-599FA276C79A}">
    <filterColumn colId="0">
      <filters>
        <filter val="FFXCOVA_2018"/>
      </filters>
    </filterColumn>
  </autoFilter>
  <phoneticPr fontId="18" type="noConversion"/>
  <conditionalFormatting sqref="D2:D173 D198 D191:D195 H191 F193:F213">
    <cfRule type="cellIs" dxfId="318" priority="401" operator="equal">
      <formula>""</formula>
    </cfRule>
    <cfRule type="cellIs" dxfId="317" priority="402" operator="equal">
      <formula>"Increase"</formula>
    </cfRule>
  </conditionalFormatting>
  <conditionalFormatting sqref="D176:D190">
    <cfRule type="cellIs" dxfId="316" priority="399" operator="equal">
      <formula>""</formula>
    </cfRule>
    <cfRule type="cellIs" dxfId="315" priority="400" operator="equal">
      <formula>"Increase"</formula>
    </cfRule>
  </conditionalFormatting>
  <conditionalFormatting sqref="D174">
    <cfRule type="cellIs" dxfId="314" priority="397" operator="equal">
      <formula>""</formula>
    </cfRule>
    <cfRule type="cellIs" dxfId="313" priority="398" operator="equal">
      <formula>"Increase"</formula>
    </cfRule>
  </conditionalFormatting>
  <conditionalFormatting sqref="D175">
    <cfRule type="cellIs" dxfId="312" priority="395" operator="equal">
      <formula>""</formula>
    </cfRule>
    <cfRule type="cellIs" dxfId="311" priority="396" operator="equal">
      <formula>"Increase"</formula>
    </cfRule>
  </conditionalFormatting>
  <conditionalFormatting sqref="O174:O195">
    <cfRule type="expression" dxfId="310" priority="394">
      <formula>E174="Increase"</formula>
    </cfRule>
  </conditionalFormatting>
  <conditionalFormatting sqref="E192:F192 E197:E201 F191">
    <cfRule type="cellIs" dxfId="309" priority="392" operator="equal">
      <formula>""</formula>
    </cfRule>
    <cfRule type="cellIs" dxfId="308" priority="393" operator="equal">
      <formula>"Increase"</formula>
    </cfRule>
  </conditionalFormatting>
  <conditionalFormatting sqref="H192:H195">
    <cfRule type="cellIs" dxfId="307" priority="380" operator="equal">
      <formula>""</formula>
    </cfRule>
    <cfRule type="cellIs" dxfId="306" priority="381" operator="equal">
      <formula>"Increase"</formula>
    </cfRule>
  </conditionalFormatting>
  <conditionalFormatting sqref="U174:Z190">
    <cfRule type="expression" dxfId="305" priority="404">
      <formula>E174="Increase"</formula>
    </cfRule>
  </conditionalFormatting>
  <conditionalFormatting sqref="Q174:R195 V191:Z195">
    <cfRule type="expression" dxfId="304" priority="406">
      <formula>E174="Increase"</formula>
    </cfRule>
  </conditionalFormatting>
  <conditionalFormatting sqref="P174:P195">
    <cfRule type="expression" dxfId="303" priority="408">
      <formula>E174="Increase"</formula>
    </cfRule>
  </conditionalFormatting>
  <conditionalFormatting sqref="H196">
    <cfRule type="cellIs" dxfId="302" priority="378" operator="equal">
      <formula>""</formula>
    </cfRule>
    <cfRule type="cellIs" dxfId="301" priority="379" operator="equal">
      <formula>"Increase"</formula>
    </cfRule>
  </conditionalFormatting>
  <conditionalFormatting sqref="H203">
    <cfRule type="cellIs" dxfId="300" priority="376" operator="equal">
      <formula>""</formula>
    </cfRule>
    <cfRule type="cellIs" dxfId="299" priority="377" operator="equal">
      <formula>"Increase"</formula>
    </cfRule>
  </conditionalFormatting>
  <conditionalFormatting sqref="H204:H207">
    <cfRule type="cellIs" dxfId="298" priority="374" operator="equal">
      <formula>""</formula>
    </cfRule>
    <cfRule type="cellIs" dxfId="297" priority="375" operator="equal">
      <formula>"Increase"</formula>
    </cfRule>
  </conditionalFormatting>
  <conditionalFormatting sqref="H208">
    <cfRule type="cellIs" dxfId="296" priority="372" operator="equal">
      <formula>""</formula>
    </cfRule>
    <cfRule type="cellIs" dxfId="295" priority="373" operator="equal">
      <formula>"Increase"</formula>
    </cfRule>
  </conditionalFormatting>
  <conditionalFormatting sqref="H197:H201">
    <cfRule type="cellIs" dxfId="294" priority="370" operator="equal">
      <formula>""</formula>
    </cfRule>
    <cfRule type="cellIs" dxfId="293" priority="371" operator="equal">
      <formula>"Increase"</formula>
    </cfRule>
  </conditionalFormatting>
  <conditionalFormatting sqref="H209">
    <cfRule type="cellIs" dxfId="292" priority="368" operator="equal">
      <formula>""</formula>
    </cfRule>
    <cfRule type="cellIs" dxfId="291" priority="369" operator="equal">
      <formula>"Increase"</formula>
    </cfRule>
  </conditionalFormatting>
  <conditionalFormatting sqref="H211:H213">
    <cfRule type="cellIs" dxfId="290" priority="366" operator="equal">
      <formula>""</formula>
    </cfRule>
    <cfRule type="cellIs" dxfId="289" priority="367" operator="equal">
      <formula>"Increase"</formula>
    </cfRule>
  </conditionalFormatting>
  <conditionalFormatting sqref="L174:M192">
    <cfRule type="expression" dxfId="288" priority="409">
      <formula>E174="Increase"</formula>
    </cfRule>
  </conditionalFormatting>
  <conditionalFormatting sqref="H202">
    <cfRule type="cellIs" dxfId="287" priority="362" operator="equal">
      <formula>""</formula>
    </cfRule>
    <cfRule type="cellIs" dxfId="286" priority="363" operator="equal">
      <formula>"Increase"</formula>
    </cfRule>
  </conditionalFormatting>
  <conditionalFormatting sqref="D200">
    <cfRule type="cellIs" dxfId="285" priority="360" operator="equal">
      <formula>""</formula>
    </cfRule>
    <cfRule type="cellIs" dxfId="284" priority="361" operator="equal">
      <formula>"Increase"</formula>
    </cfRule>
  </conditionalFormatting>
  <conditionalFormatting sqref="D210">
    <cfRule type="cellIs" dxfId="283" priority="358" operator="equal">
      <formula>""</formula>
    </cfRule>
    <cfRule type="cellIs" dxfId="282" priority="359" operator="equal">
      <formula>"Increase"</formula>
    </cfRule>
  </conditionalFormatting>
  <conditionalFormatting sqref="D212">
    <cfRule type="cellIs" dxfId="281" priority="356" operator="equal">
      <formula>""</formula>
    </cfRule>
    <cfRule type="cellIs" dxfId="280" priority="357" operator="equal">
      <formula>"Increase"</formula>
    </cfRule>
  </conditionalFormatting>
  <conditionalFormatting sqref="N174:N192">
    <cfRule type="expression" dxfId="279" priority="411">
      <formula>F174="Increase"</formula>
    </cfRule>
  </conditionalFormatting>
  <conditionalFormatting sqref="J174:J190">
    <cfRule type="expression" dxfId="278" priority="412">
      <formula>D174="Increase"</formula>
    </cfRule>
  </conditionalFormatting>
  <conditionalFormatting sqref="S191:S195 S174:T190 S196:T214 AA191:AA195">
    <cfRule type="expression" dxfId="277" priority="414">
      <formula>F174="Increase"</formula>
    </cfRule>
  </conditionalFormatting>
  <conditionalFormatting sqref="O203:O207">
    <cfRule type="expression" dxfId="276" priority="354">
      <formula>E203="Increase"</formula>
    </cfRule>
  </conditionalFormatting>
  <conditionalFormatting sqref="O208">
    <cfRule type="expression" dxfId="275" priority="353">
      <formula>E208="Increase"</formula>
    </cfRule>
  </conditionalFormatting>
  <conditionalFormatting sqref="P196">
    <cfRule type="expression" dxfId="274" priority="352">
      <formula>E196="Increase"</formula>
    </cfRule>
  </conditionalFormatting>
  <conditionalFormatting sqref="P203:P207">
    <cfRule type="expression" dxfId="273" priority="351">
      <formula>E203="Increase"</formula>
    </cfRule>
  </conditionalFormatting>
  <conditionalFormatting sqref="P208">
    <cfRule type="expression" dxfId="272" priority="349">
      <formula>E208="Increase"</formula>
    </cfRule>
  </conditionalFormatting>
  <conditionalFormatting sqref="U191:U195">
    <cfRule type="expression" dxfId="271" priority="344">
      <formula>I191="Increase"</formula>
    </cfRule>
  </conditionalFormatting>
  <conditionalFormatting sqref="T191:T195">
    <cfRule type="expression" dxfId="270" priority="342">
      <formula>G191="Increase"</formula>
    </cfRule>
  </conditionalFormatting>
  <conditionalFormatting sqref="P216">
    <cfRule type="expression" dxfId="269" priority="339">
      <formula>E216="Increase"</formula>
    </cfRule>
  </conditionalFormatting>
  <conditionalFormatting sqref="P228">
    <cfRule type="expression" dxfId="268" priority="338">
      <formula>E228="Increase"</formula>
    </cfRule>
  </conditionalFormatting>
  <conditionalFormatting sqref="P229">
    <cfRule type="expression" dxfId="267" priority="337">
      <formula>E229="Increase"</formula>
    </cfRule>
  </conditionalFormatting>
  <conditionalFormatting sqref="P230:P231">
    <cfRule type="expression" dxfId="266" priority="336">
      <formula>E230="Increase"</formula>
    </cfRule>
  </conditionalFormatting>
  <conditionalFormatting sqref="P218:P219">
    <cfRule type="expression" dxfId="265" priority="335">
      <formula>E218="Increase"</formula>
    </cfRule>
  </conditionalFormatting>
  <conditionalFormatting sqref="O251:O256 O239:O244 O227:O232 O215:O220">
    <cfRule type="expression" dxfId="264" priority="334">
      <formula>E215="Increase"</formula>
    </cfRule>
  </conditionalFormatting>
  <conditionalFormatting sqref="F236">
    <cfRule type="cellIs" dxfId="263" priority="332" operator="equal">
      <formula>""</formula>
    </cfRule>
    <cfRule type="cellIs" dxfId="262" priority="333" operator="equal">
      <formula>"Increase"</formula>
    </cfRule>
  </conditionalFormatting>
  <conditionalFormatting sqref="H236">
    <cfRule type="cellIs" dxfId="261" priority="330" operator="equal">
      <formula>""</formula>
    </cfRule>
    <cfRule type="cellIs" dxfId="260" priority="331" operator="equal">
      <formula>"Increase"</formula>
    </cfRule>
  </conditionalFormatting>
  <conditionalFormatting sqref="F260">
    <cfRule type="cellIs" dxfId="259" priority="328" operator="equal">
      <formula>""</formula>
    </cfRule>
    <cfRule type="cellIs" dxfId="258" priority="329" operator="equal">
      <formula>"Increase"</formula>
    </cfRule>
  </conditionalFormatting>
  <conditionalFormatting sqref="H260">
    <cfRule type="cellIs" dxfId="257" priority="326" operator="equal">
      <formula>""</formula>
    </cfRule>
    <cfRule type="cellIs" dxfId="256" priority="327" operator="equal">
      <formula>"Increase"</formula>
    </cfRule>
  </conditionalFormatting>
  <conditionalFormatting sqref="F262 F250 F238 F226 F214">
    <cfRule type="cellIs" dxfId="255" priority="322" operator="equal">
      <formula>""</formula>
    </cfRule>
    <cfRule type="cellIs" dxfId="254" priority="323" operator="equal">
      <formula>"Increase"</formula>
    </cfRule>
  </conditionalFormatting>
  <conditionalFormatting sqref="H251:H256 H239:H244 H227:H232 H215:H220">
    <cfRule type="cellIs" dxfId="253" priority="320" operator="equal">
      <formula>""</formula>
    </cfRule>
    <cfRule type="cellIs" dxfId="252" priority="321" operator="equal">
      <formula>"Increase"</formula>
    </cfRule>
  </conditionalFormatting>
  <conditionalFormatting sqref="H261 H257 H245 H237 H233 H221 H223:H225 H235 H247:H249 H259">
    <cfRule type="cellIs" dxfId="251" priority="318" operator="equal">
      <formula>""</formula>
    </cfRule>
    <cfRule type="cellIs" dxfId="250" priority="319" operator="equal">
      <formula>"Increase"</formula>
    </cfRule>
  </conditionalFormatting>
  <conditionalFormatting sqref="L260 L236 L212">
    <cfRule type="cellIs" dxfId="249" priority="316" operator="equal">
      <formula>""</formula>
    </cfRule>
    <cfRule type="cellIs" dxfId="248" priority="317" operator="equal">
      <formula>"Increase"</formula>
    </cfRule>
  </conditionalFormatting>
  <conditionalFormatting sqref="E218:E219 E216 E208 E204:E205 E228:E231">
    <cfRule type="cellIs" dxfId="247" priority="314" operator="equal">
      <formula>""</formula>
    </cfRule>
    <cfRule type="cellIs" dxfId="246" priority="315" operator="equal">
      <formula>"Increase"</formula>
    </cfRule>
  </conditionalFormatting>
  <conditionalFormatting sqref="H262 H250 H238 H226 H214">
    <cfRule type="cellIs" dxfId="245" priority="312" operator="equal">
      <formula>""</formula>
    </cfRule>
    <cfRule type="cellIs" dxfId="244" priority="313" operator="equal">
      <formula>"Increase"</formula>
    </cfRule>
  </conditionalFormatting>
  <conditionalFormatting sqref="E262 E250 E238 E226 E214 E202">
    <cfRule type="cellIs" dxfId="243" priority="310" operator="equal">
      <formula>""</formula>
    </cfRule>
    <cfRule type="cellIs" dxfId="242" priority="311" operator="equal">
      <formula>"Increase"</formula>
    </cfRule>
  </conditionalFormatting>
  <conditionalFormatting sqref="O196">
    <cfRule type="expression" dxfId="241" priority="309">
      <formula>E196="Increase"</formula>
    </cfRule>
  </conditionalFormatting>
  <conditionalFormatting sqref="F264 E263:F263">
    <cfRule type="cellIs" dxfId="240" priority="297" operator="equal">
      <formula>""</formula>
    </cfRule>
    <cfRule type="cellIs" dxfId="239" priority="298" operator="equal">
      <formula>"Increase"</formula>
    </cfRule>
  </conditionalFormatting>
  <conditionalFormatting sqref="R263">
    <cfRule type="expression" dxfId="238" priority="294">
      <formula>E263="Increase"</formula>
    </cfRule>
  </conditionalFormatting>
  <conditionalFormatting sqref="S263">
    <cfRule type="expression" dxfId="237" priority="293">
      <formula>F263="Increase"</formula>
    </cfRule>
  </conditionalFormatting>
  <conditionalFormatting sqref="R264">
    <cfRule type="expression" dxfId="236" priority="290">
      <formula>E264="Increase"</formula>
    </cfRule>
  </conditionalFormatting>
  <conditionalFormatting sqref="S264">
    <cfRule type="expression" dxfId="235" priority="289">
      <formula>F264="Increase"</formula>
    </cfRule>
  </conditionalFormatting>
  <conditionalFormatting sqref="F270 E269:F269">
    <cfRule type="cellIs" dxfId="234" priority="279" operator="equal">
      <formula>""</formula>
    </cfRule>
    <cfRule type="cellIs" dxfId="233" priority="280" operator="equal">
      <formula>"Increase"</formula>
    </cfRule>
  </conditionalFormatting>
  <conditionalFormatting sqref="R269">
    <cfRule type="expression" dxfId="232" priority="276">
      <formula>E269="Increase"</formula>
    </cfRule>
  </conditionalFormatting>
  <conditionalFormatting sqref="S269">
    <cfRule type="expression" dxfId="231" priority="275">
      <formula>F269="Increase"</formula>
    </cfRule>
  </conditionalFormatting>
  <conditionalFormatting sqref="R270">
    <cfRule type="expression" dxfId="230" priority="272">
      <formula>E270="Increase"</formula>
    </cfRule>
  </conditionalFormatting>
  <conditionalFormatting sqref="S270">
    <cfRule type="expression" dxfId="229" priority="271">
      <formula>F270="Increase"</formula>
    </cfRule>
  </conditionalFormatting>
  <conditionalFormatting sqref="H263">
    <cfRule type="cellIs" dxfId="228" priority="241" operator="equal">
      <formula>""</formula>
    </cfRule>
    <cfRule type="cellIs" dxfId="227" priority="242" operator="equal">
      <formula>"Increase"</formula>
    </cfRule>
  </conditionalFormatting>
  <conditionalFormatting sqref="H264:H274">
    <cfRule type="cellIs" dxfId="226" priority="237" operator="equal">
      <formula>""</formula>
    </cfRule>
    <cfRule type="cellIs" dxfId="225" priority="238" operator="equal">
      <formula>"Increase"</formula>
    </cfRule>
  </conditionalFormatting>
  <conditionalFormatting sqref="AB174:AC190">
    <cfRule type="expression" dxfId="224" priority="416">
      <formula>J174="Increase"</formula>
    </cfRule>
  </conditionalFormatting>
  <conditionalFormatting sqref="AA174:AA190">
    <cfRule type="expression" dxfId="223" priority="418">
      <formula>J174="Increase"</formula>
    </cfRule>
  </conditionalFormatting>
  <conditionalFormatting sqref="AB191:AC195">
    <cfRule type="expression" dxfId="222" priority="421">
      <formula>N191="Increase"</formula>
    </cfRule>
  </conditionalFormatting>
  <conditionalFormatting sqref="H210">
    <cfRule type="cellIs" dxfId="221" priority="235" operator="equal">
      <formula>""</formula>
    </cfRule>
    <cfRule type="cellIs" dxfId="220" priority="236" operator="equal">
      <formula>"Increase"</formula>
    </cfRule>
  </conditionalFormatting>
  <conditionalFormatting sqref="H222">
    <cfRule type="cellIs" dxfId="219" priority="233" operator="equal">
      <formula>""</formula>
    </cfRule>
    <cfRule type="cellIs" dxfId="218" priority="234" operator="equal">
      <formula>"Increase"</formula>
    </cfRule>
  </conditionalFormatting>
  <conditionalFormatting sqref="H234">
    <cfRule type="cellIs" dxfId="217" priority="231" operator="equal">
      <formula>""</formula>
    </cfRule>
    <cfRule type="cellIs" dxfId="216" priority="232" operator="equal">
      <formula>"Increase"</formula>
    </cfRule>
  </conditionalFormatting>
  <conditionalFormatting sqref="H246">
    <cfRule type="cellIs" dxfId="215" priority="229" operator="equal">
      <formula>""</formula>
    </cfRule>
    <cfRule type="cellIs" dxfId="214" priority="230" operator="equal">
      <formula>"Increase"</formula>
    </cfRule>
  </conditionalFormatting>
  <conditionalFormatting sqref="H258">
    <cfRule type="cellIs" dxfId="213" priority="227" operator="equal">
      <formula>""</formula>
    </cfRule>
    <cfRule type="cellIs" dxfId="212" priority="228" operator="equal">
      <formula>"Increase"</formula>
    </cfRule>
  </conditionalFormatting>
  <conditionalFormatting sqref="D318">
    <cfRule type="cellIs" dxfId="211" priority="225" operator="equal">
      <formula>""</formula>
    </cfRule>
    <cfRule type="cellIs" dxfId="210" priority="226" operator="equal">
      <formula>"Increase"</formula>
    </cfRule>
  </conditionalFormatting>
  <conditionalFormatting sqref="D312">
    <cfRule type="cellIs" dxfId="209" priority="223" operator="equal">
      <formula>""</formula>
    </cfRule>
    <cfRule type="cellIs" dxfId="208" priority="224" operator="equal">
      <formula>"Increase"</formula>
    </cfRule>
  </conditionalFormatting>
  <conditionalFormatting sqref="D322">
    <cfRule type="cellIs" dxfId="207" priority="221" operator="equal">
      <formula>""</formula>
    </cfRule>
    <cfRule type="cellIs" dxfId="206" priority="222" operator="equal">
      <formula>"Increase"</formula>
    </cfRule>
  </conditionalFormatting>
  <conditionalFormatting sqref="D348">
    <cfRule type="cellIs" dxfId="205" priority="219" operator="equal">
      <formula>""</formula>
    </cfRule>
    <cfRule type="cellIs" dxfId="204" priority="220" operator="equal">
      <formula>"Increase"</formula>
    </cfRule>
  </conditionalFormatting>
  <conditionalFormatting sqref="D338">
    <cfRule type="cellIs" dxfId="203" priority="217" operator="equal">
      <formula>""</formula>
    </cfRule>
    <cfRule type="cellIs" dxfId="202" priority="218" operator="equal">
      <formula>"Increase"</formula>
    </cfRule>
  </conditionalFormatting>
  <conditionalFormatting sqref="D349:D389">
    <cfRule type="cellIs" dxfId="201" priority="215" operator="equal">
      <formula>""</formula>
    </cfRule>
    <cfRule type="cellIs" dxfId="200" priority="216" operator="equal">
      <formula>"Increase"</formula>
    </cfRule>
  </conditionalFormatting>
  <conditionalFormatting sqref="D397 D390:D394 H390 F392:F401 F404 F411:F412 F407">
    <cfRule type="cellIs" dxfId="199" priority="207" operator="equal">
      <formula>""</formula>
    </cfRule>
    <cfRule type="cellIs" dxfId="198" priority="208" operator="equal">
      <formula>"Increase"</formula>
    </cfRule>
  </conditionalFormatting>
  <conditionalFormatting sqref="O390:O394">
    <cfRule type="expression" dxfId="197" priority="206">
      <formula>E390="Increase"</formula>
    </cfRule>
  </conditionalFormatting>
  <conditionalFormatting sqref="E391:F391 E396:E399 F390">
    <cfRule type="cellIs" dxfId="196" priority="204" operator="equal">
      <formula>""</formula>
    </cfRule>
    <cfRule type="cellIs" dxfId="195" priority="205" operator="equal">
      <formula>"Increase"</formula>
    </cfRule>
  </conditionalFormatting>
  <conditionalFormatting sqref="H391:H394">
    <cfRule type="cellIs" dxfId="194" priority="202" operator="equal">
      <formula>""</formula>
    </cfRule>
    <cfRule type="cellIs" dxfId="193" priority="203" operator="equal">
      <formula>"Increase"</formula>
    </cfRule>
  </conditionalFormatting>
  <conditionalFormatting sqref="Q390:R390 V390:Z394 Q393:R394 R391">
    <cfRule type="expression" dxfId="192" priority="209">
      <formula>E390="Increase"</formula>
    </cfRule>
  </conditionalFormatting>
  <conditionalFormatting sqref="P390:P394">
    <cfRule type="expression" dxfId="191" priority="210">
      <formula>E390="Increase"</formula>
    </cfRule>
  </conditionalFormatting>
  <conditionalFormatting sqref="H395">
    <cfRule type="cellIs" dxfId="190" priority="200" operator="equal">
      <formula>""</formula>
    </cfRule>
    <cfRule type="cellIs" dxfId="189" priority="201" operator="equal">
      <formula>"Increase"</formula>
    </cfRule>
  </conditionalFormatting>
  <conditionalFormatting sqref="H402">
    <cfRule type="cellIs" dxfId="188" priority="198" operator="equal">
      <formula>""</formula>
    </cfRule>
    <cfRule type="cellIs" dxfId="187" priority="199" operator="equal">
      <formula>"Increase"</formula>
    </cfRule>
  </conditionalFormatting>
  <conditionalFormatting sqref="H403:H406">
    <cfRule type="cellIs" dxfId="186" priority="196" operator="equal">
      <formula>""</formula>
    </cfRule>
    <cfRule type="cellIs" dxfId="185" priority="197" operator="equal">
      <formula>"Increase"</formula>
    </cfRule>
  </conditionalFormatting>
  <conditionalFormatting sqref="H407">
    <cfRule type="cellIs" dxfId="184" priority="194" operator="equal">
      <formula>""</formula>
    </cfRule>
    <cfRule type="cellIs" dxfId="183" priority="195" operator="equal">
      <formula>"Increase"</formula>
    </cfRule>
  </conditionalFormatting>
  <conditionalFormatting sqref="H396:H400">
    <cfRule type="cellIs" dxfId="182" priority="192" operator="equal">
      <formula>""</formula>
    </cfRule>
    <cfRule type="cellIs" dxfId="181" priority="193" operator="equal">
      <formula>"Increase"</formula>
    </cfRule>
  </conditionalFormatting>
  <conditionalFormatting sqref="H408">
    <cfRule type="cellIs" dxfId="180" priority="190" operator="equal">
      <formula>""</formula>
    </cfRule>
    <cfRule type="cellIs" dxfId="179" priority="191" operator="equal">
      <formula>"Increase"</formula>
    </cfRule>
  </conditionalFormatting>
  <conditionalFormatting sqref="H410:H412">
    <cfRule type="cellIs" dxfId="178" priority="188" operator="equal">
      <formula>""</formula>
    </cfRule>
    <cfRule type="cellIs" dxfId="177" priority="189" operator="equal">
      <formula>"Increase"</formula>
    </cfRule>
  </conditionalFormatting>
  <conditionalFormatting sqref="L390:M391">
    <cfRule type="expression" dxfId="176" priority="211">
      <formula>E390="Increase"</formula>
    </cfRule>
  </conditionalFormatting>
  <conditionalFormatting sqref="H401">
    <cfRule type="cellIs" dxfId="175" priority="186" operator="equal">
      <formula>""</formula>
    </cfRule>
    <cfRule type="cellIs" dxfId="174" priority="187" operator="equal">
      <formula>"Increase"</formula>
    </cfRule>
  </conditionalFormatting>
  <conditionalFormatting sqref="D399">
    <cfRule type="cellIs" dxfId="173" priority="184" operator="equal">
      <formula>""</formula>
    </cfRule>
    <cfRule type="cellIs" dxfId="172" priority="185" operator="equal">
      <formula>"Increase"</formula>
    </cfRule>
  </conditionalFormatting>
  <conditionalFormatting sqref="D409">
    <cfRule type="cellIs" dxfId="171" priority="182" operator="equal">
      <formula>""</formula>
    </cfRule>
    <cfRule type="cellIs" dxfId="170" priority="183" operator="equal">
      <formula>"Increase"</formula>
    </cfRule>
  </conditionalFormatting>
  <conditionalFormatting sqref="D411">
    <cfRule type="cellIs" dxfId="169" priority="180" operator="equal">
      <formula>""</formula>
    </cfRule>
    <cfRule type="cellIs" dxfId="168" priority="181" operator="equal">
      <formula>"Increase"</formula>
    </cfRule>
  </conditionalFormatting>
  <conditionalFormatting sqref="N390:N391">
    <cfRule type="expression" dxfId="167" priority="212">
      <formula>F390="Increase"</formula>
    </cfRule>
  </conditionalFormatting>
  <conditionalFormatting sqref="S390:S394 S395:T401 AA390:AA394 S403:T413">
    <cfRule type="expression" dxfId="166" priority="213">
      <formula>F390="Increase"</formula>
    </cfRule>
  </conditionalFormatting>
  <conditionalFormatting sqref="O402:O406">
    <cfRule type="expression" dxfId="165" priority="179">
      <formula>E402="Increase"</formula>
    </cfRule>
  </conditionalFormatting>
  <conditionalFormatting sqref="O407">
    <cfRule type="expression" dxfId="164" priority="178">
      <formula>E407="Increase"</formula>
    </cfRule>
  </conditionalFormatting>
  <conditionalFormatting sqref="P395">
    <cfRule type="expression" dxfId="163" priority="177">
      <formula>E395="Increase"</formula>
    </cfRule>
  </conditionalFormatting>
  <conditionalFormatting sqref="P404 P406">
    <cfRule type="expression" dxfId="162" priority="176">
      <formula>E404="Increase"</formula>
    </cfRule>
  </conditionalFormatting>
  <conditionalFormatting sqref="P407">
    <cfRule type="expression" dxfId="161" priority="175">
      <formula>E407="Increase"</formula>
    </cfRule>
  </conditionalFormatting>
  <conditionalFormatting sqref="U390 U393:U394">
    <cfRule type="expression" dxfId="160" priority="174">
      <formula>I390="Increase"</formula>
    </cfRule>
  </conditionalFormatting>
  <conditionalFormatting sqref="T390:T394">
    <cfRule type="expression" dxfId="159" priority="173">
      <formula>G390="Increase"</formula>
    </cfRule>
  </conditionalFormatting>
  <conditionalFormatting sqref="P415">
    <cfRule type="expression" dxfId="158" priority="172">
      <formula>E415="Increase"</formula>
    </cfRule>
  </conditionalFormatting>
  <conditionalFormatting sqref="P428">
    <cfRule type="expression" dxfId="157" priority="170">
      <formula>E428="Increase"</formula>
    </cfRule>
  </conditionalFormatting>
  <conditionalFormatting sqref="P429">
    <cfRule type="expression" dxfId="156" priority="169">
      <formula>E429="Increase"</formula>
    </cfRule>
  </conditionalFormatting>
  <conditionalFormatting sqref="P417:P418">
    <cfRule type="expression" dxfId="155" priority="168">
      <formula>E417="Increase"</formula>
    </cfRule>
  </conditionalFormatting>
  <conditionalFormatting sqref="O450:O455 O438:O443 O426:O431 O414:O419">
    <cfRule type="expression" dxfId="154" priority="167">
      <formula>E414="Increase"</formula>
    </cfRule>
  </conditionalFormatting>
  <conditionalFormatting sqref="H435">
    <cfRule type="cellIs" dxfId="153" priority="163" operator="equal">
      <formula>""</formula>
    </cfRule>
    <cfRule type="cellIs" dxfId="152" priority="164" operator="equal">
      <formula>"Increase"</formula>
    </cfRule>
  </conditionalFormatting>
  <conditionalFormatting sqref="F459">
    <cfRule type="cellIs" dxfId="151" priority="161" operator="equal">
      <formula>""</formula>
    </cfRule>
    <cfRule type="cellIs" dxfId="150" priority="162" operator="equal">
      <formula>"Increase"</formula>
    </cfRule>
  </conditionalFormatting>
  <conditionalFormatting sqref="H459">
    <cfRule type="cellIs" dxfId="149" priority="159" operator="equal">
      <formula>""</formula>
    </cfRule>
    <cfRule type="cellIs" dxfId="148" priority="160" operator="equal">
      <formula>"Increase"</formula>
    </cfRule>
  </conditionalFormatting>
  <conditionalFormatting sqref="F461 F449 F437 F425 F413">
    <cfRule type="cellIs" dxfId="147" priority="157" operator="equal">
      <formula>""</formula>
    </cfRule>
    <cfRule type="cellIs" dxfId="146" priority="158" operator="equal">
      <formula>"Increase"</formula>
    </cfRule>
  </conditionalFormatting>
  <conditionalFormatting sqref="H450:H455 H438:H443 H426:H431 H414:H419">
    <cfRule type="cellIs" dxfId="145" priority="155" operator="equal">
      <formula>""</formula>
    </cfRule>
    <cfRule type="cellIs" dxfId="144" priority="156" operator="equal">
      <formula>"Increase"</formula>
    </cfRule>
  </conditionalFormatting>
  <conditionalFormatting sqref="H460 H456 H444 H436 H432 H420 H422:H424 H434 H446:H448 H458">
    <cfRule type="cellIs" dxfId="143" priority="153" operator="equal">
      <formula>""</formula>
    </cfRule>
    <cfRule type="cellIs" dxfId="142" priority="154" operator="equal">
      <formula>"Increase"</formula>
    </cfRule>
  </conditionalFormatting>
  <conditionalFormatting sqref="L459 L435 L411">
    <cfRule type="cellIs" dxfId="141" priority="151" operator="equal">
      <formula>""</formula>
    </cfRule>
    <cfRule type="cellIs" dxfId="140" priority="152" operator="equal">
      <formula>"Increase"</formula>
    </cfRule>
  </conditionalFormatting>
  <conditionalFormatting sqref="E418 E415 E407">
    <cfRule type="cellIs" dxfId="139" priority="149" operator="equal">
      <formula>""</formula>
    </cfRule>
    <cfRule type="cellIs" dxfId="138" priority="150" operator="equal">
      <formula>"Increase"</formula>
    </cfRule>
  </conditionalFormatting>
  <conditionalFormatting sqref="H461 H449 H437 H425 H413">
    <cfRule type="cellIs" dxfId="137" priority="147" operator="equal">
      <formula>""</formula>
    </cfRule>
    <cfRule type="cellIs" dxfId="136" priority="148" operator="equal">
      <formula>"Increase"</formula>
    </cfRule>
  </conditionalFormatting>
  <conditionalFormatting sqref="E461 E449 E437 E425 E413 E401">
    <cfRule type="cellIs" dxfId="135" priority="145" operator="equal">
      <formula>""</formula>
    </cfRule>
    <cfRule type="cellIs" dxfId="134" priority="146" operator="equal">
      <formula>"Increase"</formula>
    </cfRule>
  </conditionalFormatting>
  <conditionalFormatting sqref="O395">
    <cfRule type="expression" dxfId="133" priority="144">
      <formula>E395="Increase"</formula>
    </cfRule>
  </conditionalFormatting>
  <conditionalFormatting sqref="F463 E462:F462">
    <cfRule type="cellIs" dxfId="132" priority="142" operator="equal">
      <formula>""</formula>
    </cfRule>
    <cfRule type="cellIs" dxfId="131" priority="143" operator="equal">
      <formula>"Increase"</formula>
    </cfRule>
  </conditionalFormatting>
  <conditionalFormatting sqref="R462">
    <cfRule type="expression" dxfId="130" priority="141">
      <formula>E462="Increase"</formula>
    </cfRule>
  </conditionalFormatting>
  <conditionalFormatting sqref="S462">
    <cfRule type="expression" dxfId="129" priority="140">
      <formula>F462="Increase"</formula>
    </cfRule>
  </conditionalFormatting>
  <conditionalFormatting sqref="R463">
    <cfRule type="expression" dxfId="128" priority="139">
      <formula>E463="Increase"</formula>
    </cfRule>
  </conditionalFormatting>
  <conditionalFormatting sqref="S463">
    <cfRule type="expression" dxfId="127" priority="138">
      <formula>F463="Increase"</formula>
    </cfRule>
  </conditionalFormatting>
  <conditionalFormatting sqref="F468:F469">
    <cfRule type="cellIs" dxfId="126" priority="136" operator="equal">
      <formula>""</formula>
    </cfRule>
    <cfRule type="cellIs" dxfId="125" priority="137" operator="equal">
      <formula>"Increase"</formula>
    </cfRule>
  </conditionalFormatting>
  <conditionalFormatting sqref="R468">
    <cfRule type="expression" dxfId="124" priority="135">
      <formula>E468="Increase"</formula>
    </cfRule>
  </conditionalFormatting>
  <conditionalFormatting sqref="S468">
    <cfRule type="expression" dxfId="123" priority="134">
      <formula>F468="Increase"</formula>
    </cfRule>
  </conditionalFormatting>
  <conditionalFormatting sqref="R469">
    <cfRule type="expression" dxfId="122" priority="133">
      <formula>E469="Increase"</formula>
    </cfRule>
  </conditionalFormatting>
  <conditionalFormatting sqref="S469">
    <cfRule type="expression" dxfId="121" priority="132">
      <formula>F469="Increase"</formula>
    </cfRule>
  </conditionalFormatting>
  <conditionalFormatting sqref="H462">
    <cfRule type="cellIs" dxfId="120" priority="130" operator="equal">
      <formula>""</formula>
    </cfRule>
    <cfRule type="cellIs" dxfId="119" priority="131" operator="equal">
      <formula>"Increase"</formula>
    </cfRule>
  </conditionalFormatting>
  <conditionalFormatting sqref="H463:H475">
    <cfRule type="cellIs" dxfId="118" priority="128" operator="equal">
      <formula>""</formula>
    </cfRule>
    <cfRule type="cellIs" dxfId="117" priority="129" operator="equal">
      <formula>"Increase"</formula>
    </cfRule>
  </conditionalFormatting>
  <conditionalFormatting sqref="AB390:AC394">
    <cfRule type="expression" dxfId="116" priority="214">
      <formula>N390="Increase"</formula>
    </cfRule>
  </conditionalFormatting>
  <conditionalFormatting sqref="H409">
    <cfRule type="cellIs" dxfId="115" priority="126" operator="equal">
      <formula>""</formula>
    </cfRule>
    <cfRule type="cellIs" dxfId="114" priority="127" operator="equal">
      <formula>"Increase"</formula>
    </cfRule>
  </conditionalFormatting>
  <conditionalFormatting sqref="H421">
    <cfRule type="cellIs" dxfId="113" priority="124" operator="equal">
      <formula>""</formula>
    </cfRule>
    <cfRule type="cellIs" dxfId="112" priority="125" operator="equal">
      <formula>"Increase"</formula>
    </cfRule>
  </conditionalFormatting>
  <conditionalFormatting sqref="H433">
    <cfRule type="cellIs" dxfId="111" priority="122" operator="equal">
      <formula>""</formula>
    </cfRule>
    <cfRule type="cellIs" dxfId="110" priority="123" operator="equal">
      <formula>"Increase"</formula>
    </cfRule>
  </conditionalFormatting>
  <conditionalFormatting sqref="H445">
    <cfRule type="cellIs" dxfId="109" priority="120" operator="equal">
      <formula>""</formula>
    </cfRule>
    <cfRule type="cellIs" dxfId="108" priority="121" operator="equal">
      <formula>"Increase"</formula>
    </cfRule>
  </conditionalFormatting>
  <conditionalFormatting sqref="H457">
    <cfRule type="cellIs" dxfId="107" priority="118" operator="equal">
      <formula>""</formula>
    </cfRule>
    <cfRule type="cellIs" dxfId="106" priority="119" operator="equal">
      <formula>"Increase"</formula>
    </cfRule>
  </conditionalFormatting>
  <conditionalFormatting sqref="S402">
    <cfRule type="expression" dxfId="105" priority="117">
      <formula>F402="Increase"</formula>
    </cfRule>
  </conditionalFormatting>
  <conditionalFormatting sqref="T402">
    <cfRule type="expression" dxfId="104" priority="114">
      <formula>G402="Increase"</formula>
    </cfRule>
  </conditionalFormatting>
  <conditionalFormatting sqref="Q402:R402">
    <cfRule type="expression" dxfId="103" priority="111">
      <formula>E402="Increase"</formula>
    </cfRule>
  </conditionalFormatting>
  <conditionalFormatting sqref="V402">
    <cfRule type="expression" dxfId="102" priority="110">
      <formula>J402="Increase"</formula>
    </cfRule>
  </conditionalFormatting>
  <conditionalFormatting sqref="U402">
    <cfRule type="expression" dxfId="101" priority="109">
      <formula>I402="Increase"</formula>
    </cfRule>
  </conditionalFormatting>
  <conditionalFormatting sqref="V414">
    <cfRule type="expression" dxfId="100" priority="108">
      <formula>J414="Increase"</formula>
    </cfRule>
  </conditionalFormatting>
  <conditionalFormatting sqref="V426">
    <cfRule type="expression" dxfId="99" priority="107">
      <formula>J426="Increase"</formula>
    </cfRule>
  </conditionalFormatting>
  <conditionalFormatting sqref="F414">
    <cfRule type="cellIs" dxfId="98" priority="105" operator="equal">
      <formula>""</formula>
    </cfRule>
    <cfRule type="cellIs" dxfId="97" priority="106" operator="equal">
      <formula>"Increase"</formula>
    </cfRule>
  </conditionalFormatting>
  <conditionalFormatting sqref="E427">
    <cfRule type="cellIs" dxfId="96" priority="99" operator="equal">
      <formula>""</formula>
    </cfRule>
    <cfRule type="cellIs" dxfId="95" priority="100" operator="equal">
      <formula>"Increase"</formula>
    </cfRule>
  </conditionalFormatting>
  <conditionalFormatting sqref="E463">
    <cfRule type="cellIs" dxfId="94" priority="97" operator="equal">
      <formula>""</formula>
    </cfRule>
    <cfRule type="cellIs" dxfId="93" priority="98" operator="equal">
      <formula>"Increase"</formula>
    </cfRule>
  </conditionalFormatting>
  <conditionalFormatting sqref="E468">
    <cfRule type="cellIs" dxfId="92" priority="95" operator="equal">
      <formula>""</formula>
    </cfRule>
    <cfRule type="cellIs" dxfId="91" priority="96" operator="equal">
      <formula>"Increase"</formula>
    </cfRule>
  </conditionalFormatting>
  <conditionalFormatting sqref="E469">
    <cfRule type="cellIs" dxfId="90" priority="93" operator="equal">
      <formula>""</formula>
    </cfRule>
    <cfRule type="cellIs" dxfId="89" priority="94" operator="equal">
      <formula>"Increase"</formula>
    </cfRule>
  </conditionalFormatting>
  <conditionalFormatting sqref="F435">
    <cfRule type="cellIs" dxfId="88" priority="89" operator="equal">
      <formula>""</formula>
    </cfRule>
    <cfRule type="cellIs" dxfId="87" priority="90" operator="equal">
      <formula>"Increase"</formula>
    </cfRule>
  </conditionalFormatting>
  <conditionalFormatting sqref="F410">
    <cfRule type="cellIs" dxfId="86" priority="87" operator="equal">
      <formula>""</formula>
    </cfRule>
    <cfRule type="cellIs" dxfId="85" priority="88" operator="equal">
      <formula>"Increase"</formula>
    </cfRule>
  </conditionalFormatting>
  <conditionalFormatting sqref="E410">
    <cfRule type="cellIs" dxfId="84" priority="85" operator="equal">
      <formula>""</formula>
    </cfRule>
    <cfRule type="cellIs" dxfId="83" priority="86" operator="equal">
      <formula>"Increase"</formula>
    </cfRule>
  </conditionalFormatting>
  <conditionalFormatting sqref="F409">
    <cfRule type="cellIs" dxfId="82" priority="83" operator="equal">
      <formula>""</formula>
    </cfRule>
    <cfRule type="cellIs" dxfId="81" priority="84" operator="equal">
      <formula>"Increase"</formula>
    </cfRule>
  </conditionalFormatting>
  <conditionalFormatting sqref="E409">
    <cfRule type="cellIs" dxfId="80" priority="81" operator="equal">
      <formula>""</formula>
    </cfRule>
    <cfRule type="cellIs" dxfId="79" priority="82" operator="equal">
      <formula>"Increase"</formula>
    </cfRule>
  </conditionalFormatting>
  <conditionalFormatting sqref="F408">
    <cfRule type="cellIs" dxfId="78" priority="79" operator="equal">
      <formula>""</formula>
    </cfRule>
    <cfRule type="cellIs" dxfId="77" priority="80" operator="equal">
      <formula>"Increase"</formula>
    </cfRule>
  </conditionalFormatting>
  <conditionalFormatting sqref="E408">
    <cfRule type="cellIs" dxfId="76" priority="77" operator="equal">
      <formula>""</formula>
    </cfRule>
    <cfRule type="cellIs" dxfId="75" priority="78" operator="equal">
      <formula>"Increase"</formula>
    </cfRule>
  </conditionalFormatting>
  <conditionalFormatting sqref="V403">
    <cfRule type="expression" dxfId="74" priority="76">
      <formula>J403="Increase"</formula>
    </cfRule>
  </conditionalFormatting>
  <conditionalFormatting sqref="R403">
    <cfRule type="expression" dxfId="73" priority="74">
      <formula>F403="Increase"</formula>
    </cfRule>
  </conditionalFormatting>
  <conditionalFormatting sqref="P402">
    <cfRule type="expression" dxfId="72" priority="73">
      <formula>E402="Increase"</formula>
    </cfRule>
  </conditionalFormatting>
  <conditionalFormatting sqref="F402">
    <cfRule type="cellIs" dxfId="71" priority="71" operator="equal">
      <formula>""</formula>
    </cfRule>
    <cfRule type="cellIs" dxfId="70" priority="72" operator="equal">
      <formula>"Increase"</formula>
    </cfRule>
  </conditionalFormatting>
  <conditionalFormatting sqref="F426">
    <cfRule type="cellIs" dxfId="69" priority="69" operator="equal">
      <formula>""</formula>
    </cfRule>
    <cfRule type="cellIs" dxfId="68" priority="70" operator="equal">
      <formula>"Increase"</formula>
    </cfRule>
  </conditionalFormatting>
  <conditionalFormatting sqref="P403">
    <cfRule type="expression" dxfId="67" priority="68">
      <formula>E403="Increase"</formula>
    </cfRule>
  </conditionalFormatting>
  <conditionalFormatting sqref="P427">
    <cfRule type="expression" dxfId="66" priority="67">
      <formula>E427="Increase"</formula>
    </cfRule>
  </conditionalFormatting>
  <conditionalFormatting sqref="E403:F403">
    <cfRule type="cellIs" dxfId="65" priority="65" operator="equal">
      <formula>""</formula>
    </cfRule>
    <cfRule type="cellIs" dxfId="64" priority="66" operator="equal">
      <formula>"Increase"</formula>
    </cfRule>
  </conditionalFormatting>
  <conditionalFormatting sqref="P405">
    <cfRule type="expression" dxfId="63" priority="64">
      <formula>E405="Increase"</formula>
    </cfRule>
  </conditionalFormatting>
  <conditionalFormatting sqref="F405">
    <cfRule type="cellIs" dxfId="62" priority="62" operator="equal">
      <formula>""</formula>
    </cfRule>
    <cfRule type="cellIs" dxfId="61" priority="63" operator="equal">
      <formula>"Increase"</formula>
    </cfRule>
  </conditionalFormatting>
  <conditionalFormatting sqref="Q405:R405">
    <cfRule type="expression" dxfId="60" priority="61">
      <formula>E405="Increase"</formula>
    </cfRule>
  </conditionalFormatting>
  <conditionalFormatting sqref="V405">
    <cfRule type="expression" dxfId="59" priority="60">
      <formula>J405="Increase"</formula>
    </cfRule>
  </conditionalFormatting>
  <conditionalFormatting sqref="U405">
    <cfRule type="expression" dxfId="58" priority="59">
      <formula>I405="Increase"</formula>
    </cfRule>
  </conditionalFormatting>
  <conditionalFormatting sqref="P430">
    <cfRule type="expression" dxfId="57" priority="58">
      <formula>E430="Increase"</formula>
    </cfRule>
  </conditionalFormatting>
  <conditionalFormatting sqref="F406">
    <cfRule type="cellIs" dxfId="56" priority="56" operator="equal">
      <formula>""</formula>
    </cfRule>
    <cfRule type="cellIs" dxfId="55" priority="57" operator="equal">
      <formula>"Increase"</formula>
    </cfRule>
  </conditionalFormatting>
  <conditionalFormatting sqref="E430">
    <cfRule type="cellIs" dxfId="54" priority="54" operator="equal">
      <formula>""</formula>
    </cfRule>
    <cfRule type="cellIs" dxfId="53" priority="55" operator="equal">
      <formula>"Increase"</formula>
    </cfRule>
  </conditionalFormatting>
  <conditionalFormatting sqref="Q406:R406">
    <cfRule type="expression" dxfId="52" priority="53">
      <formula>E406="Increase"</formula>
    </cfRule>
  </conditionalFormatting>
  <conditionalFormatting sqref="V406">
    <cfRule type="expression" dxfId="51" priority="52">
      <formula>J406="Increase"</formula>
    </cfRule>
  </conditionalFormatting>
  <conditionalFormatting sqref="U406">
    <cfRule type="expression" dxfId="50" priority="51">
      <formula>I406="Increase"</formula>
    </cfRule>
  </conditionalFormatting>
  <conditionalFormatting sqref="D476:D485">
    <cfRule type="cellIs" dxfId="49" priority="49" operator="equal">
      <formula>""</formula>
    </cfRule>
    <cfRule type="cellIs" dxfId="48" priority="50" operator="equal">
      <formula>"Increase"</formula>
    </cfRule>
  </conditionalFormatting>
  <conditionalFormatting sqref="D486:D497">
    <cfRule type="cellIs" dxfId="47" priority="47" operator="equal">
      <formula>""</formula>
    </cfRule>
    <cfRule type="cellIs" dxfId="46" priority="48" operator="equal">
      <formula>"Increase"</formula>
    </cfRule>
  </conditionalFormatting>
  <conditionalFormatting sqref="D498:D503">
    <cfRule type="cellIs" dxfId="45" priority="45" operator="equal">
      <formula>""</formula>
    </cfRule>
    <cfRule type="cellIs" dxfId="44" priority="46" operator="equal">
      <formula>"Increase"</formula>
    </cfRule>
  </conditionalFormatting>
  <conditionalFormatting sqref="D504:D509">
    <cfRule type="cellIs" dxfId="43" priority="43" operator="equal">
      <formula>""</formula>
    </cfRule>
    <cfRule type="cellIs" dxfId="42" priority="44" operator="equal">
      <formula>"Increase"</formula>
    </cfRule>
  </conditionalFormatting>
  <conditionalFormatting sqref="D474:D475">
    <cfRule type="cellIs" dxfId="41" priority="41" operator="equal">
      <formula>""</formula>
    </cfRule>
    <cfRule type="cellIs" dxfId="40" priority="42" operator="equal">
      <formula>"Increase"</formula>
    </cfRule>
  </conditionalFormatting>
  <conditionalFormatting sqref="D510">
    <cfRule type="cellIs" dxfId="39" priority="39" operator="equal">
      <formula>""</formula>
    </cfRule>
    <cfRule type="cellIs" dxfId="38" priority="40" operator="equal">
      <formula>"Increase"</formula>
    </cfRule>
  </conditionalFormatting>
  <conditionalFormatting sqref="D514">
    <cfRule type="cellIs" dxfId="37" priority="37" operator="equal">
      <formula>""</formula>
    </cfRule>
    <cfRule type="cellIs" dxfId="36" priority="38" operator="equal">
      <formula>"Increase"</formula>
    </cfRule>
  </conditionalFormatting>
  <conditionalFormatting sqref="D511">
    <cfRule type="cellIs" dxfId="35" priority="35" operator="equal">
      <formula>""</formula>
    </cfRule>
    <cfRule type="cellIs" dxfId="34" priority="36" operator="equal">
      <formula>"Increase"</formula>
    </cfRule>
  </conditionalFormatting>
  <conditionalFormatting sqref="D512">
    <cfRule type="cellIs" dxfId="33" priority="33" operator="equal">
      <formula>""</formula>
    </cfRule>
    <cfRule type="cellIs" dxfId="32" priority="34" operator="equal">
      <formula>"Increase"</formula>
    </cfRule>
  </conditionalFormatting>
  <conditionalFormatting sqref="D515">
    <cfRule type="cellIs" dxfId="31" priority="31" operator="equal">
      <formula>""</formula>
    </cfRule>
    <cfRule type="cellIs" dxfId="30" priority="32" operator="equal">
      <formula>"Increase"</formula>
    </cfRule>
  </conditionalFormatting>
  <conditionalFormatting sqref="D516">
    <cfRule type="cellIs" dxfId="29" priority="29" operator="equal">
      <formula>""</formula>
    </cfRule>
    <cfRule type="cellIs" dxfId="28" priority="30" operator="equal">
      <formula>"Increase"</formula>
    </cfRule>
  </conditionalFormatting>
  <conditionalFormatting sqref="D517">
    <cfRule type="cellIs" dxfId="27" priority="27" operator="equal">
      <formula>""</formula>
    </cfRule>
    <cfRule type="cellIs" dxfId="26" priority="28" operator="equal">
      <formula>"Increase"</formula>
    </cfRule>
  </conditionalFormatting>
  <conditionalFormatting sqref="D522">
    <cfRule type="cellIs" dxfId="25" priority="25" operator="equal">
      <formula>""</formula>
    </cfRule>
    <cfRule type="cellIs" dxfId="24" priority="26" operator="equal">
      <formula>"Increase"</formula>
    </cfRule>
  </conditionalFormatting>
  <conditionalFormatting sqref="D524">
    <cfRule type="cellIs" dxfId="23" priority="23" operator="equal">
      <formula>""</formula>
    </cfRule>
    <cfRule type="cellIs" dxfId="22" priority="24" operator="equal">
      <formula>"Increase"</formula>
    </cfRule>
  </conditionalFormatting>
  <conditionalFormatting sqref="D519">
    <cfRule type="cellIs" dxfId="21" priority="21" operator="equal">
      <formula>""</formula>
    </cfRule>
    <cfRule type="cellIs" dxfId="20" priority="22" operator="equal">
      <formula>"Increase"</formula>
    </cfRule>
  </conditionalFormatting>
  <conditionalFormatting sqref="D518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D523">
    <cfRule type="cellIs" dxfId="17" priority="17" operator="equal">
      <formula>""</formula>
    </cfRule>
    <cfRule type="cellIs" dxfId="16" priority="18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69"/>
  <sheetViews>
    <sheetView tabSelected="1" zoomScale="80" zoomScaleNormal="80" workbookViewId="0">
      <pane ySplit="1" topLeftCell="A41" activePane="bottomLeft" state="frozen"/>
      <selection activeCell="Q1" sqref="Q1:V1"/>
      <selection pane="bottomLeft" activeCell="D70" sqref="D70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381</v>
      </c>
      <c r="V1" s="13" t="s">
        <v>379</v>
      </c>
      <c r="W1" s="13" t="s">
        <v>380</v>
      </c>
      <c r="X1" s="12" t="s">
        <v>322</v>
      </c>
    </row>
    <row r="2" spans="1:24" x14ac:dyDescent="0.25">
      <c r="A2" t="s">
        <v>538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460</v>
      </c>
    </row>
    <row r="3" spans="1:24" x14ac:dyDescent="0.25">
      <c r="A3" t="s">
        <v>538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460</v>
      </c>
    </row>
    <row r="4" spans="1:24" x14ac:dyDescent="0.25">
      <c r="A4" t="s">
        <v>538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460</v>
      </c>
    </row>
    <row r="5" spans="1:24" x14ac:dyDescent="0.25">
      <c r="A5" t="s">
        <v>539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461</v>
      </c>
    </row>
    <row r="6" spans="1:24" x14ac:dyDescent="0.25">
      <c r="A6" t="s">
        <v>539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461</v>
      </c>
    </row>
    <row r="7" spans="1:24" x14ac:dyDescent="0.25">
      <c r="A7" t="s">
        <v>539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461</v>
      </c>
    </row>
    <row r="8" spans="1:24" x14ac:dyDescent="0.25">
      <c r="A8" t="s">
        <v>539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461</v>
      </c>
    </row>
    <row r="9" spans="1:24" x14ac:dyDescent="0.25">
      <c r="A9" t="s">
        <v>540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460</v>
      </c>
    </row>
    <row r="10" spans="1:24" x14ac:dyDescent="0.25">
      <c r="A10" t="s">
        <v>540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460</v>
      </c>
    </row>
    <row r="11" spans="1:24" x14ac:dyDescent="0.25">
      <c r="A11" t="s">
        <v>541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460</v>
      </c>
    </row>
    <row r="12" spans="1:24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460</v>
      </c>
    </row>
    <row r="13" spans="1:24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460</v>
      </c>
    </row>
    <row r="14" spans="1:24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460</v>
      </c>
    </row>
    <row r="15" spans="1:24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460</v>
      </c>
    </row>
    <row r="16" spans="1:24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460</v>
      </c>
    </row>
    <row r="17" spans="1:24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460</v>
      </c>
    </row>
    <row r="18" spans="1:24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460</v>
      </c>
    </row>
    <row r="19" spans="1:24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460</v>
      </c>
    </row>
    <row r="20" spans="1:24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460</v>
      </c>
    </row>
    <row r="21" spans="1:24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460</v>
      </c>
    </row>
    <row r="22" spans="1:24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460</v>
      </c>
    </row>
    <row r="23" spans="1:24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460</v>
      </c>
    </row>
    <row r="24" spans="1:24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460</v>
      </c>
    </row>
    <row r="25" spans="1:24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460</v>
      </c>
    </row>
    <row r="26" spans="1:24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460</v>
      </c>
    </row>
    <row r="27" spans="1:24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460</v>
      </c>
    </row>
    <row r="28" spans="1:24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460</v>
      </c>
    </row>
    <row r="29" spans="1:24" x14ac:dyDescent="0.25">
      <c r="A29" t="s">
        <v>520</v>
      </c>
      <c r="B29" t="s">
        <v>521</v>
      </c>
      <c r="C29" t="s">
        <v>102</v>
      </c>
      <c r="D29">
        <v>6</v>
      </c>
      <c r="E29" t="s">
        <v>108</v>
      </c>
      <c r="F29" t="s">
        <v>238</v>
      </c>
      <c r="G29">
        <v>4</v>
      </c>
      <c r="H29">
        <v>0</v>
      </c>
      <c r="I29">
        <v>35</v>
      </c>
      <c r="J29">
        <v>55</v>
      </c>
      <c r="K29">
        <v>75</v>
      </c>
      <c r="L29">
        <v>100</v>
      </c>
      <c r="O29" t="s">
        <v>491</v>
      </c>
      <c r="P29" t="s">
        <v>479</v>
      </c>
      <c r="Q29" t="s">
        <v>480</v>
      </c>
      <c r="R29" t="s">
        <v>270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520</v>
      </c>
      <c r="B30" t="s">
        <v>522</v>
      </c>
      <c r="C30" t="s">
        <v>102</v>
      </c>
      <c r="D30">
        <v>6</v>
      </c>
      <c r="E30" t="s">
        <v>108</v>
      </c>
      <c r="F30" t="s">
        <v>238</v>
      </c>
      <c r="G30">
        <v>4</v>
      </c>
      <c r="H30">
        <v>0</v>
      </c>
      <c r="I30">
        <v>35</v>
      </c>
      <c r="J30">
        <v>55</v>
      </c>
      <c r="K30">
        <v>75</v>
      </c>
      <c r="L30">
        <v>100</v>
      </c>
      <c r="O30" t="s">
        <v>491</v>
      </c>
      <c r="P30" t="s">
        <v>479</v>
      </c>
      <c r="Q30" t="s">
        <v>480</v>
      </c>
      <c r="R30" t="s">
        <v>270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520</v>
      </c>
      <c r="B31" t="s">
        <v>523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491</v>
      </c>
      <c r="P31" t="s">
        <v>479</v>
      </c>
      <c r="Q31" t="s">
        <v>480</v>
      </c>
      <c r="R31" t="s">
        <v>270</v>
      </c>
      <c r="U31" t="b">
        <v>0</v>
      </c>
      <c r="V31" t="s">
        <v>79</v>
      </c>
      <c r="W31" t="s">
        <v>79</v>
      </c>
      <c r="X31" t="s">
        <v>460</v>
      </c>
    </row>
    <row r="32" spans="1:24" x14ac:dyDescent="0.25">
      <c r="A32" t="s">
        <v>520</v>
      </c>
      <c r="B32" t="s">
        <v>524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491</v>
      </c>
      <c r="P32" t="s">
        <v>479</v>
      </c>
      <c r="Q32" t="s">
        <v>480</v>
      </c>
      <c r="R32" t="s">
        <v>270</v>
      </c>
      <c r="U32" t="b">
        <v>0</v>
      </c>
      <c r="V32" t="s">
        <v>79</v>
      </c>
      <c r="W32" t="s">
        <v>79</v>
      </c>
      <c r="X32" t="s">
        <v>460</v>
      </c>
    </row>
    <row r="33" spans="1:24" x14ac:dyDescent="0.25">
      <c r="A33" t="s">
        <v>520</v>
      </c>
      <c r="B33" t="s">
        <v>525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491</v>
      </c>
      <c r="P33" t="s">
        <v>479</v>
      </c>
      <c r="Q33" t="s">
        <v>480</v>
      </c>
      <c r="R33" t="s">
        <v>270</v>
      </c>
      <c r="U33" t="b">
        <v>0</v>
      </c>
      <c r="V33" t="s">
        <v>79</v>
      </c>
      <c r="W33" t="s">
        <v>79</v>
      </c>
      <c r="X33" t="s">
        <v>460</v>
      </c>
    </row>
    <row r="34" spans="1:24" x14ac:dyDescent="0.25">
      <c r="A34" t="s">
        <v>517</v>
      </c>
      <c r="B34" t="s">
        <v>525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535</v>
      </c>
      <c r="U34" t="b">
        <v>1</v>
      </c>
      <c r="V34" t="s">
        <v>79</v>
      </c>
      <c r="W34" t="s">
        <v>79</v>
      </c>
      <c r="X34" t="s">
        <v>460</v>
      </c>
    </row>
    <row r="35" spans="1:24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460</v>
      </c>
    </row>
    <row r="36" spans="1:24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>
        <v>39.299999999999997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460</v>
      </c>
    </row>
    <row r="37" spans="1:24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>
        <v>35.200000000000003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460</v>
      </c>
    </row>
    <row r="38" spans="1:24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460</v>
      </c>
    </row>
    <row r="39" spans="1:24" x14ac:dyDescent="0.25">
      <c r="A39" t="s">
        <v>303</v>
      </c>
      <c r="B39" t="s">
        <v>317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79</v>
      </c>
      <c r="O39" t="s">
        <v>123</v>
      </c>
      <c r="P39" t="s">
        <v>124</v>
      </c>
      <c r="Q39" t="s">
        <v>125</v>
      </c>
      <c r="R39" t="s">
        <v>126</v>
      </c>
      <c r="S39" t="s">
        <v>323</v>
      </c>
      <c r="T39" t="s">
        <v>79</v>
      </c>
      <c r="U39" t="b">
        <v>1</v>
      </c>
      <c r="V39" t="s">
        <v>79</v>
      </c>
      <c r="W39" t="s">
        <v>382</v>
      </c>
      <c r="X39" t="s">
        <v>461</v>
      </c>
    </row>
    <row r="40" spans="1:24" x14ac:dyDescent="0.25">
      <c r="A40" t="s">
        <v>303</v>
      </c>
      <c r="B40" t="s">
        <v>318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79</v>
      </c>
      <c r="O40" t="s">
        <v>123</v>
      </c>
      <c r="P40" t="s">
        <v>124</v>
      </c>
      <c r="Q40" t="s">
        <v>125</v>
      </c>
      <c r="R40" t="s">
        <v>126</v>
      </c>
      <c r="S40" t="s">
        <v>323</v>
      </c>
      <c r="T40" t="s">
        <v>79</v>
      </c>
      <c r="U40" t="b">
        <v>1</v>
      </c>
      <c r="V40" t="s">
        <v>79</v>
      </c>
      <c r="W40" t="s">
        <v>382</v>
      </c>
      <c r="X40" t="s">
        <v>461</v>
      </c>
    </row>
    <row r="41" spans="1:24" x14ac:dyDescent="0.25">
      <c r="A41" t="s">
        <v>303</v>
      </c>
      <c r="B41" t="s">
        <v>330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79</v>
      </c>
      <c r="O41" t="s">
        <v>123</v>
      </c>
      <c r="P41" t="s">
        <v>124</v>
      </c>
      <c r="Q41" t="s">
        <v>125</v>
      </c>
      <c r="R41" t="s">
        <v>126</v>
      </c>
      <c r="S41" t="s">
        <v>323</v>
      </c>
      <c r="T41" t="s">
        <v>79</v>
      </c>
      <c r="U41" t="b">
        <v>1</v>
      </c>
      <c r="V41" t="s">
        <v>79</v>
      </c>
      <c r="W41" t="s">
        <v>382</v>
      </c>
      <c r="X41" t="s">
        <v>461</v>
      </c>
    </row>
    <row r="42" spans="1:24" x14ac:dyDescent="0.25">
      <c r="A42" t="s">
        <v>303</v>
      </c>
      <c r="B42" t="s">
        <v>331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79</v>
      </c>
      <c r="O42" t="s">
        <v>123</v>
      </c>
      <c r="P42" t="s">
        <v>124</v>
      </c>
      <c r="Q42" t="s">
        <v>125</v>
      </c>
      <c r="R42" t="s">
        <v>126</v>
      </c>
      <c r="S42" t="s">
        <v>323</v>
      </c>
      <c r="T42" t="s">
        <v>79</v>
      </c>
      <c r="U42" t="b">
        <v>1</v>
      </c>
      <c r="V42" t="s">
        <v>79</v>
      </c>
      <c r="W42" t="s">
        <v>382</v>
      </c>
      <c r="X42" t="s">
        <v>461</v>
      </c>
    </row>
    <row r="43" spans="1:24" x14ac:dyDescent="0.25">
      <c r="A43" t="s">
        <v>303</v>
      </c>
      <c r="B43" t="s">
        <v>332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79</v>
      </c>
      <c r="O43" t="s">
        <v>123</v>
      </c>
      <c r="P43" t="s">
        <v>124</v>
      </c>
      <c r="Q43" t="s">
        <v>125</v>
      </c>
      <c r="R43" t="s">
        <v>126</v>
      </c>
      <c r="S43" t="s">
        <v>323</v>
      </c>
      <c r="T43" t="s">
        <v>79</v>
      </c>
      <c r="U43" t="b">
        <v>1</v>
      </c>
      <c r="V43" t="s">
        <v>79</v>
      </c>
      <c r="W43" t="s">
        <v>382</v>
      </c>
      <c r="X43" t="s">
        <v>461</v>
      </c>
    </row>
    <row r="44" spans="1:24" x14ac:dyDescent="0.25">
      <c r="A44" t="s">
        <v>303</v>
      </c>
      <c r="B44" t="s">
        <v>333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N44" t="s">
        <v>79</v>
      </c>
      <c r="O44" t="s">
        <v>123</v>
      </c>
      <c r="P44" t="s">
        <v>124</v>
      </c>
      <c r="Q44" t="s">
        <v>125</v>
      </c>
      <c r="R44" t="s">
        <v>126</v>
      </c>
      <c r="S44" t="s">
        <v>323</v>
      </c>
      <c r="T44" t="s">
        <v>79</v>
      </c>
      <c r="U44" t="b">
        <v>1</v>
      </c>
      <c r="V44" t="s">
        <v>79</v>
      </c>
      <c r="W44" t="s">
        <v>382</v>
      </c>
      <c r="X44" t="s">
        <v>461</v>
      </c>
    </row>
    <row r="45" spans="1:24" x14ac:dyDescent="0.25">
      <c r="A45" t="s">
        <v>403</v>
      </c>
      <c r="B45" t="s">
        <v>407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460</v>
      </c>
    </row>
    <row r="46" spans="1:24" x14ac:dyDescent="0.25">
      <c r="A46" t="s">
        <v>403</v>
      </c>
      <c r="B46" t="s">
        <v>406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460</v>
      </c>
    </row>
    <row r="47" spans="1:24" x14ac:dyDescent="0.25">
      <c r="A47" t="s">
        <v>408</v>
      </c>
      <c r="B47" t="s">
        <v>409</v>
      </c>
      <c r="C47" t="s">
        <v>102</v>
      </c>
      <c r="D47">
        <v>10</v>
      </c>
      <c r="E47" t="s">
        <v>108</v>
      </c>
      <c r="F47" t="s">
        <v>420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429</v>
      </c>
      <c r="P47" t="s">
        <v>421</v>
      </c>
      <c r="Q47" t="s">
        <v>126</v>
      </c>
      <c r="R47" t="s">
        <v>430</v>
      </c>
      <c r="U47" t="b">
        <v>0</v>
      </c>
      <c r="V47" t="s">
        <v>79</v>
      </c>
      <c r="W47" t="s">
        <v>79</v>
      </c>
      <c r="X47" t="s">
        <v>460</v>
      </c>
    </row>
    <row r="48" spans="1:24" x14ac:dyDescent="0.25">
      <c r="A48" t="s">
        <v>408</v>
      </c>
      <c r="B48" t="s">
        <v>416</v>
      </c>
      <c r="C48" t="s">
        <v>102</v>
      </c>
      <c r="D48">
        <v>10</v>
      </c>
      <c r="E48" t="s">
        <v>108</v>
      </c>
      <c r="F48" t="s">
        <v>420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429</v>
      </c>
      <c r="P48" t="s">
        <v>421</v>
      </c>
      <c r="Q48" t="s">
        <v>126</v>
      </c>
      <c r="R48" t="s">
        <v>430</v>
      </c>
      <c r="U48" t="b">
        <v>0</v>
      </c>
      <c r="V48" t="s">
        <v>79</v>
      </c>
      <c r="W48" t="s">
        <v>79</v>
      </c>
      <c r="X48" t="s">
        <v>460</v>
      </c>
    </row>
    <row r="49" spans="1:24" x14ac:dyDescent="0.25">
      <c r="A49" t="s">
        <v>408</v>
      </c>
      <c r="B49" t="s">
        <v>415</v>
      </c>
      <c r="C49" t="s">
        <v>102</v>
      </c>
      <c r="D49">
        <v>7</v>
      </c>
      <c r="E49" t="s">
        <v>108</v>
      </c>
      <c r="F49" t="s">
        <v>420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429</v>
      </c>
      <c r="P49" t="s">
        <v>421</v>
      </c>
      <c r="Q49" t="s">
        <v>126</v>
      </c>
      <c r="R49" t="s">
        <v>430</v>
      </c>
      <c r="U49" t="b">
        <v>0</v>
      </c>
      <c r="V49" t="s">
        <v>79</v>
      </c>
      <c r="W49" t="s">
        <v>79</v>
      </c>
      <c r="X49" t="s">
        <v>460</v>
      </c>
    </row>
    <row r="50" spans="1:24" x14ac:dyDescent="0.25">
      <c r="A50" t="s">
        <v>408</v>
      </c>
      <c r="B50" t="s">
        <v>417</v>
      </c>
      <c r="C50" t="s">
        <v>102</v>
      </c>
      <c r="D50">
        <v>10</v>
      </c>
      <c r="E50" t="s">
        <v>108</v>
      </c>
      <c r="F50" t="s">
        <v>420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429</v>
      </c>
      <c r="P50" t="s">
        <v>421</v>
      </c>
      <c r="Q50" t="s">
        <v>126</v>
      </c>
      <c r="R50" t="s">
        <v>430</v>
      </c>
      <c r="U50" t="b">
        <v>0</v>
      </c>
      <c r="V50" t="s">
        <v>79</v>
      </c>
      <c r="W50" t="s">
        <v>79</v>
      </c>
      <c r="X50" t="s">
        <v>460</v>
      </c>
    </row>
    <row r="51" spans="1:24" x14ac:dyDescent="0.25">
      <c r="A51" t="s">
        <v>408</v>
      </c>
      <c r="B51" t="s">
        <v>412</v>
      </c>
      <c r="C51" t="s">
        <v>102</v>
      </c>
      <c r="D51">
        <v>8</v>
      </c>
      <c r="E51" t="s">
        <v>108</v>
      </c>
      <c r="F51" t="s">
        <v>420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429</v>
      </c>
      <c r="P51" t="s">
        <v>421</v>
      </c>
      <c r="Q51" t="s">
        <v>126</v>
      </c>
      <c r="R51" t="s">
        <v>430</v>
      </c>
      <c r="U51" t="b">
        <v>0</v>
      </c>
      <c r="V51" t="s">
        <v>79</v>
      </c>
      <c r="W51" t="s">
        <v>79</v>
      </c>
      <c r="X51" t="s">
        <v>460</v>
      </c>
    </row>
    <row r="52" spans="1:24" x14ac:dyDescent="0.25">
      <c r="A52" t="s">
        <v>408</v>
      </c>
      <c r="B52" t="s">
        <v>418</v>
      </c>
      <c r="C52" t="s">
        <v>102</v>
      </c>
      <c r="D52">
        <v>9</v>
      </c>
      <c r="E52" t="s">
        <v>108</v>
      </c>
      <c r="F52" t="s">
        <v>420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429</v>
      </c>
      <c r="P52" t="s">
        <v>421</v>
      </c>
      <c r="Q52" t="s">
        <v>126</v>
      </c>
      <c r="R52" t="s">
        <v>430</v>
      </c>
      <c r="U52" t="b">
        <v>0</v>
      </c>
      <c r="V52" t="s">
        <v>79</v>
      </c>
      <c r="W52" t="s">
        <v>79</v>
      </c>
      <c r="X52" t="s">
        <v>460</v>
      </c>
    </row>
    <row r="53" spans="1:24" x14ac:dyDescent="0.25">
      <c r="A53" t="s">
        <v>408</v>
      </c>
      <c r="B53" t="s">
        <v>419</v>
      </c>
      <c r="C53" t="s">
        <v>102</v>
      </c>
      <c r="D53">
        <v>8</v>
      </c>
      <c r="E53" t="s">
        <v>108</v>
      </c>
      <c r="F53" t="s">
        <v>420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429</v>
      </c>
      <c r="P53" t="s">
        <v>421</v>
      </c>
      <c r="Q53" t="s">
        <v>126</v>
      </c>
      <c r="R53" t="s">
        <v>430</v>
      </c>
      <c r="U53" t="b">
        <v>0</v>
      </c>
      <c r="V53" t="s">
        <v>79</v>
      </c>
      <c r="W53" t="s">
        <v>79</v>
      </c>
      <c r="X53" t="s">
        <v>460</v>
      </c>
    </row>
    <row r="54" spans="1:24" x14ac:dyDescent="0.25">
      <c r="A54" t="s">
        <v>431</v>
      </c>
      <c r="B54" t="s">
        <v>432</v>
      </c>
      <c r="C54" t="s">
        <v>102</v>
      </c>
      <c r="D54">
        <v>7</v>
      </c>
      <c r="E54" t="s">
        <v>108</v>
      </c>
      <c r="F54" t="s">
        <v>433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473</v>
      </c>
      <c r="P54" t="s">
        <v>474</v>
      </c>
      <c r="Q54" t="s">
        <v>475</v>
      </c>
      <c r="R54" t="s">
        <v>476</v>
      </c>
      <c r="U54" t="b">
        <v>0</v>
      </c>
      <c r="V54" t="s">
        <v>79</v>
      </c>
      <c r="W54" t="s">
        <v>79</v>
      </c>
      <c r="X54" t="s">
        <v>460</v>
      </c>
    </row>
    <row r="55" spans="1:24" x14ac:dyDescent="0.25">
      <c r="A55" t="s">
        <v>431</v>
      </c>
      <c r="B55" t="s">
        <v>434</v>
      </c>
      <c r="C55" t="s">
        <v>102</v>
      </c>
      <c r="D55">
        <v>5</v>
      </c>
      <c r="E55" t="s">
        <v>108</v>
      </c>
      <c r="F55" t="s">
        <v>433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473</v>
      </c>
      <c r="P55" t="s">
        <v>474</v>
      </c>
      <c r="Q55" t="s">
        <v>475</v>
      </c>
      <c r="R55" t="s">
        <v>476</v>
      </c>
      <c r="U55" t="b">
        <v>0</v>
      </c>
      <c r="V55" t="s">
        <v>79</v>
      </c>
      <c r="W55" t="s">
        <v>79</v>
      </c>
      <c r="X55" t="s">
        <v>460</v>
      </c>
    </row>
    <row r="56" spans="1:24" x14ac:dyDescent="0.25">
      <c r="A56" t="s">
        <v>431</v>
      </c>
      <c r="B56" t="s">
        <v>435</v>
      </c>
      <c r="C56" t="s">
        <v>102</v>
      </c>
      <c r="D56">
        <v>6</v>
      </c>
      <c r="E56" t="s">
        <v>108</v>
      </c>
      <c r="F56" t="s">
        <v>433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473</v>
      </c>
      <c r="P56" t="s">
        <v>474</v>
      </c>
      <c r="Q56" t="s">
        <v>475</v>
      </c>
      <c r="R56" t="s">
        <v>476</v>
      </c>
      <c r="U56" t="b">
        <v>0</v>
      </c>
      <c r="V56" t="s">
        <v>79</v>
      </c>
      <c r="W56" t="s">
        <v>79</v>
      </c>
      <c r="X56" t="s">
        <v>460</v>
      </c>
    </row>
    <row r="57" spans="1:24" x14ac:dyDescent="0.25">
      <c r="A57" t="s">
        <v>431</v>
      </c>
      <c r="B57" t="s">
        <v>436</v>
      </c>
      <c r="C57" t="s">
        <v>102</v>
      </c>
      <c r="D57">
        <v>6</v>
      </c>
      <c r="E57" t="s">
        <v>108</v>
      </c>
      <c r="F57" t="s">
        <v>433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473</v>
      </c>
      <c r="P57" t="s">
        <v>474</v>
      </c>
      <c r="Q57" t="s">
        <v>475</v>
      </c>
      <c r="R57" t="s">
        <v>476</v>
      </c>
      <c r="U57" t="b">
        <v>0</v>
      </c>
      <c r="V57" t="s">
        <v>79</v>
      </c>
      <c r="W57" t="s">
        <v>79</v>
      </c>
      <c r="X57" t="s">
        <v>460</v>
      </c>
    </row>
    <row r="58" spans="1:24" x14ac:dyDescent="0.25">
      <c r="A58" t="s">
        <v>431</v>
      </c>
      <c r="B58" t="s">
        <v>437</v>
      </c>
      <c r="C58" t="s">
        <v>102</v>
      </c>
      <c r="D58">
        <v>6</v>
      </c>
      <c r="E58" t="s">
        <v>108</v>
      </c>
      <c r="F58" t="s">
        <v>433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473</v>
      </c>
      <c r="P58" t="s">
        <v>474</v>
      </c>
      <c r="Q58" t="s">
        <v>475</v>
      </c>
      <c r="R58" t="s">
        <v>476</v>
      </c>
      <c r="U58" t="b">
        <v>0</v>
      </c>
      <c r="V58" t="s">
        <v>79</v>
      </c>
      <c r="W58" t="s">
        <v>79</v>
      </c>
      <c r="X58" t="s">
        <v>460</v>
      </c>
    </row>
    <row r="59" spans="1:24" x14ac:dyDescent="0.25">
      <c r="A59" t="s">
        <v>431</v>
      </c>
      <c r="B59" t="s">
        <v>438</v>
      </c>
      <c r="C59" t="s">
        <v>102</v>
      </c>
      <c r="D59">
        <v>6</v>
      </c>
      <c r="E59" t="s">
        <v>108</v>
      </c>
      <c r="F59" t="s">
        <v>433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473</v>
      </c>
      <c r="P59" t="s">
        <v>474</v>
      </c>
      <c r="Q59" t="s">
        <v>475</v>
      </c>
      <c r="R59" t="s">
        <v>476</v>
      </c>
      <c r="U59" t="b">
        <v>0</v>
      </c>
      <c r="V59" t="s">
        <v>79</v>
      </c>
      <c r="W59" t="s">
        <v>79</v>
      </c>
      <c r="X59" t="s">
        <v>460</v>
      </c>
    </row>
    <row r="60" spans="1:24" x14ac:dyDescent="0.25">
      <c r="A60" t="s">
        <v>431</v>
      </c>
      <c r="B60" t="s">
        <v>439</v>
      </c>
      <c r="C60" t="s">
        <v>102</v>
      </c>
      <c r="D60">
        <v>5</v>
      </c>
      <c r="E60" t="s">
        <v>108</v>
      </c>
      <c r="F60" t="s">
        <v>433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473</v>
      </c>
      <c r="P60" t="s">
        <v>474</v>
      </c>
      <c r="Q60" t="s">
        <v>475</v>
      </c>
      <c r="R60" t="s">
        <v>476</v>
      </c>
      <c r="U60" t="b">
        <v>0</v>
      </c>
      <c r="V60" t="s">
        <v>79</v>
      </c>
      <c r="W60" t="s">
        <v>79</v>
      </c>
      <c r="X60" t="s">
        <v>460</v>
      </c>
    </row>
    <row r="61" spans="1:24" x14ac:dyDescent="0.25">
      <c r="A61" t="s">
        <v>493</v>
      </c>
      <c r="B61" t="s">
        <v>511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79</v>
      </c>
      <c r="O61" t="s">
        <v>123</v>
      </c>
      <c r="P61" t="s">
        <v>124</v>
      </c>
      <c r="Q61" t="s">
        <v>125</v>
      </c>
      <c r="R61" t="s">
        <v>126</v>
      </c>
      <c r="S61" t="s">
        <v>323</v>
      </c>
      <c r="T61" t="s">
        <v>79</v>
      </c>
      <c r="U61" t="b">
        <v>1</v>
      </c>
      <c r="V61" t="s">
        <v>79</v>
      </c>
      <c r="W61" t="s">
        <v>382</v>
      </c>
      <c r="X61" t="s">
        <v>461</v>
      </c>
    </row>
    <row r="62" spans="1:24" x14ac:dyDescent="0.25">
      <c r="A62" t="s">
        <v>493</v>
      </c>
      <c r="B62" t="s">
        <v>512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79</v>
      </c>
      <c r="O62" t="s">
        <v>123</v>
      </c>
      <c r="P62" t="s">
        <v>124</v>
      </c>
      <c r="Q62" t="s">
        <v>125</v>
      </c>
      <c r="R62" t="s">
        <v>126</v>
      </c>
      <c r="S62" t="s">
        <v>323</v>
      </c>
      <c r="T62" t="s">
        <v>79</v>
      </c>
      <c r="U62" t="b">
        <v>1</v>
      </c>
      <c r="V62" t="s">
        <v>79</v>
      </c>
      <c r="W62" t="s">
        <v>382</v>
      </c>
      <c r="X62" t="s">
        <v>461</v>
      </c>
    </row>
    <row r="63" spans="1:24" x14ac:dyDescent="0.25">
      <c r="A63" t="s">
        <v>493</v>
      </c>
      <c r="B63" t="s">
        <v>513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79</v>
      </c>
      <c r="O63" t="s">
        <v>123</v>
      </c>
      <c r="P63" t="s">
        <v>124</v>
      </c>
      <c r="Q63" t="s">
        <v>125</v>
      </c>
      <c r="R63" t="s">
        <v>126</v>
      </c>
      <c r="S63" t="s">
        <v>323</v>
      </c>
      <c r="T63" t="s">
        <v>79</v>
      </c>
      <c r="U63" t="b">
        <v>1</v>
      </c>
      <c r="V63" t="s">
        <v>79</v>
      </c>
      <c r="W63" t="s">
        <v>382</v>
      </c>
      <c r="X63" t="s">
        <v>461</v>
      </c>
    </row>
    <row r="64" spans="1:24" x14ac:dyDescent="0.25">
      <c r="A64" t="s">
        <v>493</v>
      </c>
      <c r="B64" t="s">
        <v>514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79</v>
      </c>
      <c r="O64" t="s">
        <v>123</v>
      </c>
      <c r="P64" t="s">
        <v>124</v>
      </c>
      <c r="Q64" t="s">
        <v>125</v>
      </c>
      <c r="R64" t="s">
        <v>126</v>
      </c>
      <c r="S64" t="s">
        <v>323</v>
      </c>
      <c r="T64" t="s">
        <v>79</v>
      </c>
      <c r="U64" t="b">
        <v>1</v>
      </c>
      <c r="V64" t="s">
        <v>79</v>
      </c>
      <c r="W64" t="s">
        <v>382</v>
      </c>
      <c r="X64" t="s">
        <v>461</v>
      </c>
    </row>
    <row r="65" spans="1:24" x14ac:dyDescent="0.25">
      <c r="A65" t="s">
        <v>493</v>
      </c>
      <c r="B65" t="s">
        <v>515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79</v>
      </c>
      <c r="O65" t="s">
        <v>123</v>
      </c>
      <c r="P65" t="s">
        <v>124</v>
      </c>
      <c r="Q65" t="s">
        <v>125</v>
      </c>
      <c r="R65" t="s">
        <v>126</v>
      </c>
      <c r="S65" t="s">
        <v>323</v>
      </c>
      <c r="T65" t="s">
        <v>79</v>
      </c>
      <c r="U65" t="b">
        <v>1</v>
      </c>
      <c r="V65" t="s">
        <v>79</v>
      </c>
      <c r="W65" t="s">
        <v>382</v>
      </c>
      <c r="X65" t="s">
        <v>461</v>
      </c>
    </row>
    <row r="66" spans="1:24" x14ac:dyDescent="0.25">
      <c r="A66" t="s">
        <v>493</v>
      </c>
      <c r="B66" t="s">
        <v>516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N66" t="s">
        <v>79</v>
      </c>
      <c r="O66" t="s">
        <v>123</v>
      </c>
      <c r="P66" t="s">
        <v>124</v>
      </c>
      <c r="Q66" t="s">
        <v>125</v>
      </c>
      <c r="R66" t="s">
        <v>126</v>
      </c>
      <c r="S66" t="s">
        <v>323</v>
      </c>
      <c r="T66" t="s">
        <v>79</v>
      </c>
      <c r="U66" t="b">
        <v>1</v>
      </c>
      <c r="V66" t="s">
        <v>79</v>
      </c>
      <c r="W66" t="s">
        <v>382</v>
      </c>
      <c r="X66" t="s">
        <v>461</v>
      </c>
    </row>
    <row r="67" spans="1:24" x14ac:dyDescent="0.25">
      <c r="A67" t="s">
        <v>561</v>
      </c>
      <c r="B67" t="s">
        <v>555</v>
      </c>
      <c r="C67" t="s">
        <v>102</v>
      </c>
      <c r="D67">
        <v>5</v>
      </c>
      <c r="E67" t="s">
        <v>553</v>
      </c>
      <c r="F67" t="s">
        <v>101</v>
      </c>
      <c r="G67">
        <v>5</v>
      </c>
      <c r="H67">
        <v>0</v>
      </c>
      <c r="I67">
        <v>20</v>
      </c>
      <c r="J67">
        <v>40</v>
      </c>
      <c r="K67">
        <v>60</v>
      </c>
      <c r="L67">
        <v>80</v>
      </c>
      <c r="M67">
        <v>100</v>
      </c>
      <c r="N67" t="s">
        <v>79</v>
      </c>
      <c r="O67" t="s">
        <v>123</v>
      </c>
      <c r="P67" t="s">
        <v>124</v>
      </c>
      <c r="Q67" t="s">
        <v>125</v>
      </c>
      <c r="R67" t="s">
        <v>126</v>
      </c>
      <c r="S67" t="s">
        <v>323</v>
      </c>
      <c r="T67" t="s">
        <v>79</v>
      </c>
      <c r="U67" t="b">
        <v>1</v>
      </c>
      <c r="V67" t="s">
        <v>79</v>
      </c>
      <c r="W67" t="s">
        <v>556</v>
      </c>
      <c r="X67" t="s">
        <v>460</v>
      </c>
    </row>
    <row r="68" spans="1:24" x14ac:dyDescent="0.25">
      <c r="A68" t="s">
        <v>561</v>
      </c>
      <c r="B68" t="s">
        <v>551</v>
      </c>
      <c r="C68" t="s">
        <v>102</v>
      </c>
      <c r="D68">
        <v>10</v>
      </c>
      <c r="E68" t="s">
        <v>554</v>
      </c>
      <c r="F68" t="s">
        <v>101</v>
      </c>
      <c r="G68">
        <v>5</v>
      </c>
      <c r="H68">
        <v>0</v>
      </c>
      <c r="I68">
        <v>20</v>
      </c>
      <c r="J68">
        <v>40</v>
      </c>
      <c r="K68">
        <v>60</v>
      </c>
      <c r="L68">
        <v>80</v>
      </c>
      <c r="M68">
        <v>100</v>
      </c>
      <c r="N68" t="s">
        <v>79</v>
      </c>
      <c r="O68" t="s">
        <v>123</v>
      </c>
      <c r="P68" t="s">
        <v>124</v>
      </c>
      <c r="Q68" t="s">
        <v>125</v>
      </c>
      <c r="R68" t="s">
        <v>126</v>
      </c>
      <c r="S68" t="s">
        <v>323</v>
      </c>
      <c r="T68" t="s">
        <v>79</v>
      </c>
      <c r="U68" t="b">
        <v>1</v>
      </c>
      <c r="V68" t="s">
        <v>79</v>
      </c>
      <c r="W68" t="s">
        <v>556</v>
      </c>
      <c r="X68" t="s">
        <v>460</v>
      </c>
    </row>
    <row r="69" spans="1:24" x14ac:dyDescent="0.25">
      <c r="A69" t="s">
        <v>561</v>
      </c>
      <c r="B69" t="s">
        <v>552</v>
      </c>
      <c r="C69" t="s">
        <v>102</v>
      </c>
      <c r="D69">
        <v>10</v>
      </c>
      <c r="E69" t="s">
        <v>554</v>
      </c>
      <c r="F69" t="s">
        <v>101</v>
      </c>
      <c r="G69">
        <v>5</v>
      </c>
      <c r="H69">
        <v>0</v>
      </c>
      <c r="I69">
        <v>20</v>
      </c>
      <c r="J69">
        <v>40</v>
      </c>
      <c r="K69">
        <v>60</v>
      </c>
      <c r="L69">
        <v>80</v>
      </c>
      <c r="M69">
        <v>100</v>
      </c>
      <c r="N69" t="s">
        <v>79</v>
      </c>
      <c r="O69" t="s">
        <v>123</v>
      </c>
      <c r="P69" t="s">
        <v>124</v>
      </c>
      <c r="Q69" t="s">
        <v>125</v>
      </c>
      <c r="R69" t="s">
        <v>126</v>
      </c>
      <c r="S69" t="s">
        <v>323</v>
      </c>
      <c r="T69" t="s">
        <v>79</v>
      </c>
      <c r="U69" t="b">
        <v>1</v>
      </c>
      <c r="V69" t="s">
        <v>79</v>
      </c>
      <c r="W69" t="s">
        <v>556</v>
      </c>
      <c r="X69" t="s">
        <v>460</v>
      </c>
    </row>
  </sheetData>
  <autoFilter ref="A1:X66" xr:uid="{FA5A1C1B-D6D5-48E2-ABCB-FB7BCD11781F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366</v>
      </c>
    </row>
    <row r="6" spans="1:2" x14ac:dyDescent="0.25">
      <c r="A6" t="s">
        <v>81</v>
      </c>
      <c r="B6" t="s">
        <v>367</v>
      </c>
    </row>
    <row r="7" spans="1:2" x14ac:dyDescent="0.25">
      <c r="A7" t="s">
        <v>160</v>
      </c>
      <c r="B7" t="s">
        <v>368</v>
      </c>
    </row>
    <row r="8" spans="1:2" x14ac:dyDescent="0.25">
      <c r="A8" t="s">
        <v>80</v>
      </c>
      <c r="B8" t="s">
        <v>369</v>
      </c>
    </row>
    <row r="9" spans="1:2" x14ac:dyDescent="0.25">
      <c r="A9" t="s">
        <v>130</v>
      </c>
      <c r="B9" t="s">
        <v>370</v>
      </c>
    </row>
    <row r="10" spans="1:2" x14ac:dyDescent="0.25">
      <c r="A10" t="s">
        <v>310</v>
      </c>
      <c r="B10" t="s">
        <v>371</v>
      </c>
    </row>
    <row r="11" spans="1:2" x14ac:dyDescent="0.25">
      <c r="A11" t="s">
        <v>386</v>
      </c>
      <c r="B11" t="s">
        <v>392</v>
      </c>
    </row>
    <row r="12" spans="1:2" x14ac:dyDescent="0.25">
      <c r="A12" t="s">
        <v>390</v>
      </c>
      <c r="B12" t="s">
        <v>391</v>
      </c>
    </row>
    <row r="13" spans="1:2" x14ac:dyDescent="0.25">
      <c r="A13" t="s">
        <v>334</v>
      </c>
      <c r="B13" t="s">
        <v>372</v>
      </c>
    </row>
    <row r="14" spans="1:2" x14ac:dyDescent="0.25">
      <c r="A14" t="s">
        <v>319</v>
      </c>
      <c r="B14" t="s">
        <v>373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topLeftCell="A14"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538</v>
      </c>
    </row>
    <row r="3" spans="1:3" x14ac:dyDescent="0.25">
      <c r="A3" t="s">
        <v>539</v>
      </c>
    </row>
    <row r="4" spans="1:3" x14ac:dyDescent="0.25">
      <c r="A4" t="s">
        <v>540</v>
      </c>
    </row>
    <row r="5" spans="1:3" x14ac:dyDescent="0.25">
      <c r="A5" t="s">
        <v>541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394</v>
      </c>
      <c r="B15" t="s">
        <v>396</v>
      </c>
      <c r="C15" s="4" t="s">
        <v>395</v>
      </c>
    </row>
    <row r="16" spans="1:3" x14ac:dyDescent="0.25">
      <c r="A16" t="s">
        <v>397</v>
      </c>
      <c r="B16" t="s">
        <v>400</v>
      </c>
      <c r="C16" t="s">
        <v>401</v>
      </c>
    </row>
    <row r="17" spans="1:4" x14ac:dyDescent="0.25">
      <c r="A17" t="s">
        <v>398</v>
      </c>
      <c r="B17" t="s">
        <v>399</v>
      </c>
      <c r="C17" t="s">
        <v>402</v>
      </c>
    </row>
    <row r="20" spans="1:4" x14ac:dyDescent="0.25">
      <c r="A20" t="s">
        <v>408</v>
      </c>
      <c r="C20" t="s">
        <v>423</v>
      </c>
      <c r="D20" s="4" t="s">
        <v>422</v>
      </c>
    </row>
    <row r="21" spans="1:4" x14ac:dyDescent="0.25">
      <c r="B21" t="s">
        <v>428</v>
      </c>
    </row>
    <row r="23" spans="1:4" x14ac:dyDescent="0.25">
      <c r="A23" t="s">
        <v>547</v>
      </c>
      <c r="B23" t="s">
        <v>549</v>
      </c>
      <c r="C23" t="s">
        <v>550</v>
      </c>
      <c r="D23" s="4" t="s">
        <v>548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544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543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381</v>
      </c>
      <c r="V28" s="13" t="s">
        <v>379</v>
      </c>
      <c r="W28" s="13" t="s">
        <v>380</v>
      </c>
      <c r="X28" s="12" t="s">
        <v>322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2020-11-24T16:14:20Z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