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496EC521-9CB1-4C6B-802B-C30942580032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_metric" sheetId="6" r:id="rId6"/>
    <sheet name="ToDo_index" sheetId="9" r:id="rId7"/>
  </sheets>
  <definedNames>
    <definedName name="_xlnm._FilterDatabase" localSheetId="2" hidden="1">index.scoring!$A$1:$Z$96</definedName>
    <definedName name="_xlnm._FilterDatabase" localSheetId="1" hidden="1">metric.scoring!$A$1:$AM$742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S208" i="4" l="1"/>
  <c r="E208" i="4" s="1"/>
  <c r="S219" i="4" l="1"/>
  <c r="S218" i="4"/>
  <c r="S231" i="4"/>
  <c r="S230" i="4"/>
  <c r="S229" i="4"/>
  <c r="S228" i="4"/>
  <c r="S216" i="4"/>
  <c r="S205" i="4"/>
  <c r="S204" i="4"/>
  <c r="S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  <author>tc={575F5AEC-C002-4D1F-8140-1B32AEA5FC73}</author>
    <author>tc={B824C1F0-0AE4-4C49-AF34-D992C30F536D}</author>
    <author>tc={86F9AC27-9070-41A8-BACD-32C63729CC53}</author>
    <author>tc={5467ECA4-7C26-4228-8026-B0C885BD73D4}</author>
  </authors>
  <commentList>
    <comment ref="N1" authorId="0" shapeId="0" xr:uid="{CD1DA8D5-65F4-4621-BCEC-9DA2EC46EFC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code to run on metric value (x).</t>
        </r>
      </text>
    </comment>
    <comment ref="S1" authorId="1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T1" authorId="2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Z1" authorId="0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AB1" authorId="0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T193" authorId="0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0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193" authorId="0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0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5" authorId="0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08" authorId="0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0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8" authorId="0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5" authorId="0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0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19" authorId="0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7" authorId="0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0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31" authorId="0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2" authorId="0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9" authorId="0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51" authorId="0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0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391" authorId="0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391" authorId="0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0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0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03" authorId="0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03" authorId="0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0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0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0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0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0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0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0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0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0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0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0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0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35" authorId="0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0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0" authorId="0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0" authorId="0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0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2" authorId="0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3" authorId="0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3" authorId="0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3" authorId="0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0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0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4" authorId="0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5" authorId="0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55" authorId="0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55" authorId="0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0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0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9" authorId="0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0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0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0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0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<sst xmlns="http://schemas.openxmlformats.org/spreadsheetml/2006/main" count="8907" uniqueCount="820">
  <si>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</si>
  <si>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</si>
  <si>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</si>
  <si>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</si>
  <si>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</si>
  <si>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</si>
  <si>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</si>
  <si>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</si>
  <si>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</si>
  <si>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</si>
  <si>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</si>
  <si>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</si>
  <si>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</si>
  <si>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</si>
  <si>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</si>
  <si>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</si>
  <si>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</si>
  <si>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</si>
  <si>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</si>
  <si>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</si>
  <si>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</si>
  <si>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</si>
  <si>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</si>
  <si>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</si>
  <si>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</si>
  <si>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</si>
  <si>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</si>
  <si>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</si>
  <si>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</si>
  <si>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</si>
  <si>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</si>
  <si>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</si>
  <si>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</si>
  <si>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</si>
  <si>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</si>
  <si>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</si>
  <si>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</si>
  <si>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</si>
  <si>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</si>
  <si>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</si>
  <si>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</si>
  <si>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</si>
  <si>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</si>
  <si>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</si>
  <si>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</si>
  <si>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</si>
  <si>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</si>
  <si>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</si>
  <si>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</si>
  <si>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</si>
  <si>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</si>
  <si>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</si>
  <si>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</si>
  <si>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</si>
  <si>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</si>
  <si>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</si>
  <si>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</si>
  <si>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</si>
  <si>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</si>
  <si>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</si>
  <si>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</si>
  <si>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</si>
  <si>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</si>
  <si>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</si>
  <si>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</si>
  <si>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</si>
  <si>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</si>
  <si>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</si>
  <si>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</si>
  <si>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</si>
  <si>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</si>
  <si>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</si>
  <si>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</si>
  <si>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</si>
  <si>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</si>
  <si>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</si>
  <si>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</si>
  <si>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</si>
  <si>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</si>
  <si>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</si>
  <si>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</si>
  <si>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</si>
  <si>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</si>
  <si>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</si>
  <si>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</si>
  <si>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</si>
  <si>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</si>
  <si>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</si>
  <si>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</si>
  <si>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</si>
  <si>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</si>
  <si>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</si>
  <si>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</si>
  <si>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</si>
  <si>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</si>
  <si>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</si>
  <si>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</si>
  <si>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</si>
  <si>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</si>
  <si>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</si>
  <si>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</si>
  <si>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</si>
  <si>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</si>
  <si>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</si>
  <si>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</si>
  <si>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</si>
  <si>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</si>
  <si>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</si>
  <si>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</si>
  <si>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</si>
  <si>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</si>
  <si>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</si>
  <si>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</si>
  <si>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</si>
  <si>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</si>
  <si>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</si>
  <si>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</si>
  <si>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</si>
  <si>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</si>
  <si>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</si>
  <si>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</si>
  <si>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</si>
  <si>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</si>
  <si>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</si>
  <si>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</si>
  <si>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</si>
  <si>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</si>
  <si>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</si>
  <si>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</si>
  <si>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</si>
  <si>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</si>
  <si>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</si>
  <si>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</si>
  <si>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</si>
  <si>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</si>
  <si>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</si>
  <si>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</si>
  <si>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</si>
  <si>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</si>
  <si>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</si>
  <si>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</si>
  <si>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</si>
  <si>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</si>
  <si>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</si>
  <si>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</si>
  <si>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</si>
  <si>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</si>
  <si>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</si>
  <si>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</si>
  <si>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</si>
  <si>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</si>
  <si>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</si>
  <si>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</si>
  <si>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</si>
  <si>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</si>
  <si>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</si>
  <si>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</si>
  <si>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</si>
  <si>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</si>
  <si>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</si>
  <si>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</si>
  <si>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</si>
  <si>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</si>
  <si>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</si>
  <si>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</si>
  <si>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</si>
  <si>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</si>
  <si>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</si>
  <si>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</si>
  <si>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</si>
  <si>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</si>
  <si>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</si>
  <si>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</si>
  <si>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</si>
  <si>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</si>
  <si>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</si>
  <si>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</si>
  <si>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</si>
  <si>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</si>
  <si>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</si>
  <si>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</si>
  <si>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</si>
  <si>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</si>
  <si>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</si>
  <si>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</si>
  <si>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</si>
  <si>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</si>
  <si>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</si>
  <si>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</si>
  <si>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</si>
  <si>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</si>
  <si>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</si>
  <si>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</si>
  <si>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</si>
  <si>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</si>
  <si>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</si>
  <si>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</si>
  <si>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</si>
  <si>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</si>
  <si>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</si>
  <si>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</si>
  <si>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</si>
  <si>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</si>
  <si>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</si>
  <si>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</si>
  <si>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</si>
  <si>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</si>
  <si>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</si>
  <si>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</si>
  <si>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</si>
  <si>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</si>
  <si>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</si>
  <si>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</si>
  <si>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</si>
  <si>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</si>
  <si>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</si>
  <si>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</si>
  <si>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</si>
  <si>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</si>
  <si>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</si>
  <si>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</si>
  <si>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</si>
  <si>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</si>
  <si>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</si>
  <si>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</si>
  <si>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</si>
  <si>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</si>
  <si>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</si>
  <si>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</si>
  <si>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</si>
  <si>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</si>
  <si>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</si>
  <si>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</si>
  <si>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</si>
  <si>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</si>
  <si>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</si>
  <si>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</si>
  <si>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</si>
  <si>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</si>
  <si>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</si>
  <si>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</si>
  <si>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</si>
  <si>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</si>
  <si>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</si>
  <si>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</si>
  <si>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</si>
  <si>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</si>
  <si>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</si>
  <si>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</si>
  <si>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</si>
  <si>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</si>
  <si>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</si>
  <si>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</si>
  <si>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</si>
  <si>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</si>
  <si>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</si>
  <si>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</si>
  <si>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</si>
  <si>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</si>
  <si>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</si>
  <si>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</si>
  <si>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</si>
  <si>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</si>
  <si>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</si>
  <si>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</si>
  <si>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</si>
  <si>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</si>
  <si>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</si>
  <si>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</si>
  <si>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</si>
  <si>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</si>
  <si>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</si>
  <si>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</si>
  <si>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</si>
  <si>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</si>
  <si>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</si>
  <si>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</si>
  <si>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</si>
  <si>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</si>
  <si>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</si>
  <si>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</si>
  <si>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</si>
  <si>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</si>
  <si>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</si>
  <si>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</si>
  <si>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</si>
  <si>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</si>
  <si>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</si>
  <si>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</si>
  <si>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</si>
  <si>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</si>
  <si>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</si>
  <si>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</si>
  <si>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</si>
  <si>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</si>
  <si>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</si>
  <si>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</si>
  <si>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</si>
  <si>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</si>
  <si>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</si>
  <si>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</si>
  <si>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</si>
  <si>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</si>
  <si>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</si>
  <si>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</si>
  <si>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</si>
  <si>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</si>
  <si>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</si>
  <si>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</si>
  <si>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</si>
  <si>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</si>
  <si>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</si>
  <si>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</si>
  <si>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</si>
  <si>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</si>
  <si>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</si>
  <si>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</si>
  <si>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</si>
  <si>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</si>
  <si>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</si>
  <si>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</si>
  <si>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</si>
  <si>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</si>
  <si>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</si>
  <si>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</si>
  <si>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</si>
  <si>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</si>
  <si>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</si>
  <si>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</si>
  <si>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</si>
  <si>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</si>
  <si>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</si>
  <si>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</si>
  <si>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</si>
  <si>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</si>
  <si>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</si>
  <si>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</si>
  <si>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</si>
  <si>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</si>
  <si>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</si>
  <si>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</si>
  <si>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</si>
  <si>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</si>
  <si>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</si>
  <si>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</si>
  <si>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</si>
  <si>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</si>
  <si>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</si>
  <si>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</si>
  <si>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</si>
  <si>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</si>
  <si>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</si>
  <si>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</si>
  <si>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</si>
  <si>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</si>
  <si>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</si>
  <si>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</si>
  <si>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</si>
  <si>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</si>
  <si>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</si>
  <si>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</si>
  <si>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</si>
  <si>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</si>
  <si>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</si>
  <si>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</si>
  <si>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</si>
  <si>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</si>
  <si>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</si>
  <si>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</si>
  <si>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</si>
  <si>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</si>
  <si>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</si>
  <si>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</si>
  <si>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</si>
  <si>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</si>
  <si>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</si>
  <si>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</si>
  <si>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</si>
  <si>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</si>
  <si>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</si>
  <si>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</si>
  <si>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</si>
  <si>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</si>
  <si>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</si>
  <si>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</si>
  <si>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</si>
  <si>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</si>
  <si>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</si>
  <si>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</si>
  <si>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</si>
  <si>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</si>
  <si>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</si>
  <si>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</si>
  <si>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</si>
  <si>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</si>
  <si>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</si>
  <si>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</si>
  <si>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</si>
  <si>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</si>
  <si>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</si>
  <si>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</si>
  <si>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</si>
  <si>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</si>
  <si>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</si>
  <si>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</si>
  <si>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</si>
  <si>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</si>
  <si>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</si>
  <si>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</si>
  <si>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</si>
  <si>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</si>
  <si>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</si>
  <si>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</si>
  <si>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</si>
  <si>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</si>
  <si>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</si>
  <si>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</si>
  <si>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</si>
  <si>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</si>
  <si>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</si>
  <si>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</si>
  <si>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</si>
  <si>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</si>
  <si>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</si>
  <si>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</si>
  <si>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</si>
  <si>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</si>
  <si>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</si>
  <si>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</si>
  <si>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</si>
  <si>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</si>
  <si>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</si>
  <si>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</si>
  <si>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</si>
  <si>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</si>
  <si>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</si>
  <si>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</si>
  <si>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</si>
  <si>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</si>
  <si>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</si>
  <si>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</si>
  <si>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</si>
  <si>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</si>
  <si>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</si>
  <si>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</si>
  <si>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</si>
  <si>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</si>
  <si>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</si>
  <si>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</si>
  <si>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</si>
  <si>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</si>
  <si>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</si>
  <si>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</si>
  <si>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</si>
  <si>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</si>
  <si>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</si>
  <si>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</si>
  <si>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</si>
  <si>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</si>
  <si>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</si>
  <si>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</si>
  <si>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</si>
  <si>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</si>
  <si>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</si>
  <si>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</si>
  <si>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</si>
  <si>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</si>
  <si>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</si>
  <si>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</si>
  <si>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</si>
  <si>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</si>
  <si>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</si>
  <si>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</si>
  <si>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</si>
  <si>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</si>
  <si>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</si>
  <si>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</si>
  <si>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</si>
  <si>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</si>
  <si>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</si>
  <si>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</si>
  <si>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</si>
  <si>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</si>
  <si>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</si>
  <si>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</si>
  <si>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</si>
  <si>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</si>
  <si>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</si>
  <si>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</si>
  <si>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</si>
  <si>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</si>
  <si>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</si>
  <si>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</si>
  <si>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</si>
  <si>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</si>
  <si>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</si>
  <si>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</si>
  <si>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</si>
  <si>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</si>
  <si>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</si>
  <si>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</si>
  <si>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</si>
  <si>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</si>
  <si>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</si>
  <si>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</si>
  <si>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</si>
  <si>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</si>
  <si>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</si>
  <si>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</si>
  <si>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</si>
  <si>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</si>
  <si>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</si>
  <si>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</si>
  <si>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</si>
  <si>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</si>
  <si>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</si>
  <si>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</si>
  <si>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</si>
  <si>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</si>
  <si>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</si>
  <si>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</si>
  <si>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</si>
  <si>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</si>
  <si>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</si>
  <si>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</si>
  <si>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</si>
  <si>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</si>
  <si>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</si>
  <si>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</si>
  <si>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</si>
  <si>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</si>
  <si>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</si>
  <si>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</si>
  <si>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</si>
  <si>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</si>
  <si>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</si>
  <si>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</si>
  <si>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</si>
  <si>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</si>
  <si>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</si>
  <si>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</si>
  <si>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</si>
  <si>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</si>
  <si>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</si>
  <si>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</si>
  <si>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</si>
  <si>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</si>
  <si>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</si>
  <si>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</si>
  <si>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</si>
  <si>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</si>
  <si>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</si>
  <si>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</si>
  <si>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</si>
  <si>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</si>
  <si>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</si>
  <si>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</si>
  <si>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</si>
  <si>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</si>
  <si>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</si>
  <si>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</si>
  <si>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</si>
  <si>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</si>
  <si>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</si>
  <si>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</si>
  <si>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</si>
  <si>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</si>
  <si>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</si>
  <si>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</si>
  <si>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</si>
  <si>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</si>
  <si>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</si>
  <si>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</si>
  <si>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</si>
  <si>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</si>
  <si>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</si>
  <si>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</si>
  <si>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</si>
  <si>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</si>
  <si>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</si>
  <si>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</si>
  <si>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</si>
  <si>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</si>
  <si>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</si>
  <si>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</si>
  <si>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</si>
  <si>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</si>
  <si>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</si>
  <si>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</si>
  <si>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</si>
  <si>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</si>
  <si>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</si>
  <si>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</si>
  <si>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</si>
  <si>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</si>
  <si>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</si>
  <si>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</si>
  <si>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</si>
  <si>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</si>
  <si>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</si>
  <si>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</si>
  <si>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</si>
  <si>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</si>
  <si>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</si>
  <si>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</si>
  <si>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</si>
  <si>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</si>
  <si>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</si>
  <si>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</si>
  <si>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</si>
  <si>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</si>
  <si>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</si>
  <si>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</si>
  <si>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</si>
  <si>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</si>
  <si>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</si>
  <si>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</si>
  <si>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</si>
  <si>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</si>
  <si>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</si>
  <si>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</si>
  <si>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</si>
  <si>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</si>
  <si>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</si>
  <si>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</si>
  <si>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</si>
  <si>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</si>
  <si>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</si>
  <si>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</si>
  <si>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</si>
  <si>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</si>
  <si>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</si>
  <si>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</si>
  <si>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</si>
  <si>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</si>
  <si>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</si>
  <si>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</si>
  <si>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</si>
  <si>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</si>
  <si>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</si>
  <si>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</si>
  <si>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</si>
  <si>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</si>
  <si>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</si>
  <si>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</si>
  <si>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</si>
  <si>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</si>
  <si>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</si>
  <si>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</si>
  <si>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</si>
  <si>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</si>
  <si>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</si>
  <si>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</si>
  <si>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</si>
  <si>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</si>
  <si>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</si>
  <si>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</si>
  <si>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</si>
  <si>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</si>
  <si>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</si>
  <si>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</si>
  <si>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</si>
  <si>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</si>
  <si>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</si>
  <si>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</si>
  <si>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</si>
  <si>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</si>
  <si>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</si>
  <si>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</si>
  <si>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</si>
  <si>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</si>
  <si>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</si>
  <si>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</si>
  <si>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</si>
  <si>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</si>
  <si>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</si>
  <si>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</si>
  <si>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</si>
  <si>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</si>
  <si>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</si>
  <si>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</si>
  <si>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</si>
  <si>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</si>
  <si>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</si>
  <si>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</si>
  <si>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</si>
  <si>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</si>
  <si>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</si>
  <si>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</si>
  <si>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</si>
  <si>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</si>
  <si>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</si>
  <si>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</si>
  <si>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</si>
  <si>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</si>
  <si>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</si>
  <si>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</si>
  <si>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</si>
  <si>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</si>
  <si>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</si>
  <si>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</si>
  <si>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</si>
  <si>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</si>
  <si>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</si>
  <si>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</si>
  <si>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</si>
  <si>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</si>
  <si>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</si>
  <si>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</si>
  <si>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</si>
  <si>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</si>
  <si>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</si>
  <si>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</si>
  <si>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</si>
  <si>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</si>
  <si>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</si>
  <si>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</si>
  <si>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</si>
  <si>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</si>
  <si>
    <t>Large River (1 &amp; 2)</t>
  </si>
  <si>
    <t>High Gradient Stream (3 &amp; 5)</t>
  </si>
  <si>
    <t>Low Gradient Stream (4, 6, &amp; 7)</t>
  </si>
  <si>
    <t>Northern Coldwater Stream (8)</t>
  </si>
  <si>
    <t>Southern Coldwater Stream (9)</t>
  </si>
  <si>
    <t>log10(x+1)</t>
  </si>
  <si>
    <t>arcsin(sqrt(x/100))</t>
  </si>
  <si>
    <t>log10(x/100+1)</t>
  </si>
  <si>
    <t>Change all Cont_010 to Cont_0010</t>
  </si>
  <si>
    <t>Update ScoreRegime "Cont_010" to "Cont_0010" to match code.  MN only.</t>
  </si>
  <si>
    <t>Update MN_IBI_bugs INDEX_CLASS from the 5 IBI classes to the 9 site classes.</t>
  </si>
  <si>
    <t>Cells highlighted in orange have a floating point error when imported into R.  Prefix with a single quote to force Excel to treat as text.</t>
  </si>
  <si>
    <t>Modify_Value</t>
  </si>
  <si>
    <t>Modify_Code</t>
  </si>
  <si>
    <t>asin(sqrt(x/100)</t>
  </si>
  <si>
    <t>0.579*x+17.923</t>
  </si>
  <si>
    <t>0.375*x+6.048</t>
  </si>
  <si>
    <t>4.239*x+7.249</t>
  </si>
  <si>
    <t>9.428*x+45.12</t>
  </si>
  <si>
    <t>MN_IBI_Fish</t>
  </si>
  <si>
    <t>Index_Class_Name</t>
  </si>
  <si>
    <t>Southern Rivers</t>
  </si>
  <si>
    <t>Southern Streams</t>
  </si>
  <si>
    <t>Southern Headwaters</t>
  </si>
  <si>
    <t>Nothern Rivers</t>
  </si>
  <si>
    <t>Nothern Streams</t>
  </si>
  <si>
    <t>Nothern Headwaters</t>
  </si>
  <si>
    <t>Low Gradient</t>
  </si>
  <si>
    <t>Southern Coldwater</t>
  </si>
  <si>
    <t>Northern Coldwater</t>
  </si>
  <si>
    <t>Northern Coldwater (9)</t>
  </si>
  <si>
    <t>Low Gradient (7)</t>
  </si>
  <si>
    <t>Nothern Headwaters (6)</t>
  </si>
  <si>
    <t>Nothern Streams (5)</t>
  </si>
  <si>
    <t>Northern Rivers (4)</t>
  </si>
  <si>
    <t>xxx</t>
  </si>
  <si>
    <t>Southern Streams (2)</t>
  </si>
  <si>
    <t>Southern Headwaters (3)</t>
  </si>
  <si>
    <t>Southern Rivers (1)</t>
  </si>
  <si>
    <t>Southern Coldwater (8)</t>
  </si>
  <si>
    <t>emails, winter 2023/2024</t>
  </si>
  <si>
    <t>https://www.pca.state.mn.us/sites/default/files/wq-bsm4-01.pdf</t>
  </si>
  <si>
    <t>https://www.pca.state.mn.us/sites/default/files/wq-bsm3-11.pdf</t>
  </si>
  <si>
    <t>MPCA 2014 (development) and MPCA 2017 (protocols)</t>
  </si>
  <si>
    <t>https://www.pca.state.mn.us/sites/default/files/wq-bsm3-12b.pdf</t>
  </si>
  <si>
    <t>https://www.pca.state.mn.us/sites/default/files/wq-bsm3-11a.pdf</t>
  </si>
  <si>
    <t>Add citation links for MN IBIs (bug and fish)</t>
  </si>
  <si>
    <t>x-m*log10(z)+b</t>
  </si>
  <si>
    <t>x-0.579*DA+17.923</t>
  </si>
  <si>
    <t>x-9.428*DA+45.12</t>
  </si>
  <si>
    <t>x-0.375*DA+6.048</t>
  </si>
  <si>
    <t>x-4.239*DA+7.249</t>
  </si>
  <si>
    <t>Cat_0510</t>
  </si>
  <si>
    <t>Categorical scoring, 3 categories (0, 5, or 10).</t>
  </si>
  <si>
    <t>nt_coldwater</t>
  </si>
  <si>
    <t>pi_tv_intolcoldwater_ExclSchool</t>
  </si>
  <si>
    <t>pt_tv_senscoldwater</t>
  </si>
  <si>
    <t>pi_tv_tolercoldwater_ExclSchool</t>
  </si>
  <si>
    <t>pi_nonlithophil_ExclSchool</t>
  </si>
  <si>
    <t>pt_omnivore</t>
  </si>
  <si>
    <t>pt_pioneer</t>
  </si>
  <si>
    <t>pi_Perciformes_ExclSchool</t>
  </si>
  <si>
    <t>pi_minnow_notoler_ExclSchool</t>
  </si>
  <si>
    <t>pi_wetland_notoler_ExclSchool</t>
  </si>
  <si>
    <t>nt_tv_sens</t>
  </si>
  <si>
    <t>x_m2_notoler</t>
  </si>
  <si>
    <t>pi_hw_notoler_ExclSchool</t>
  </si>
  <si>
    <t>nt_simplelithophil</t>
  </si>
  <si>
    <t>pt_insectivore_notoler</t>
  </si>
  <si>
    <t>pi_insctCypr_ExclSchool</t>
  </si>
  <si>
    <t>nt_hw_notoler</t>
  </si>
  <si>
    <t>nt_dartersculpin</t>
  </si>
  <si>
    <t>pt_tv_sens</t>
  </si>
  <si>
    <t>pi_tv_intol_ExclSchool</t>
  </si>
  <si>
    <t>nt_gen</t>
  </si>
  <si>
    <t>pt_serialspawner</t>
  </si>
  <si>
    <t>pi_detritivore_ExclSchool</t>
  </si>
  <si>
    <t>nt_tv_vtoler</t>
  </si>
  <si>
    <t>pt_darterscultpinsucker</t>
  </si>
  <si>
    <t>pi_simplelithophil_ExclSchool</t>
  </si>
  <si>
    <t>pi_dom02_ExclSchool</t>
  </si>
  <si>
    <t>pi_tv_sens_ExclSchool</t>
  </si>
  <si>
    <t>pt_tv_vtoler</t>
  </si>
  <si>
    <t>pi_exotic_ExclSchool</t>
  </si>
  <si>
    <t>pi_insectivore_notoler_ExclSchool</t>
  </si>
  <si>
    <t>pt_simplelithophil</t>
  </si>
  <si>
    <t>Updates for MN</t>
  </si>
  <si>
    <t>TFHV</t>
  </si>
  <si>
    <t>pi_EphemNoBaeTri_RFadj</t>
  </si>
  <si>
    <t>nt_volt_semi_RFadj</t>
  </si>
  <si>
    <t>WDBP</t>
  </si>
  <si>
    <t>nt_COETNoBraBaeHydTri_RFadj</t>
  </si>
  <si>
    <t>x_BCICTQa_RFadjB</t>
  </si>
  <si>
    <t>WMPU</t>
  </si>
  <si>
    <t xml:space="preserve">Does not meet expectations </t>
  </si>
  <si>
    <t>reach gradient, m/km</t>
  </si>
  <si>
    <t>watershed area, mi2</t>
  </si>
  <si>
    <t>see below</t>
  </si>
  <si>
    <t>MN, don't need all regions Red Lakes</t>
  </si>
  <si>
    <t>pi_ma3_notoler_ExclSchool</t>
  </si>
  <si>
    <t>Updates for MN Fish (only include classes for Red Lakes)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</si>
</sst>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  <xf numFmtId="0" fontId="0" fillId="14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5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19-12-17T14:00:24.40" personId="{DFA9841B-8531-4155-B043-CCCF51FFA2A4}" id="{575F5AEC-C002-4D1F-8140-1B32AEA5FC73}">
    <text>Point where changes from lines to thresholds.</text>
  </threadedComment>
  <threadedComment ref="T1" dT="2019-12-17T13:59:40.14" personId="{DFA9841B-8531-4155-B043-CCCF51FFA2A4}" id="{B824C1F0-0AE4-4C49-AF34-D992C30F536D}">
    <text>y=mx+b</text>
  </threadedComment>
  <threadedComment ref="V1" dT="2019-12-17T13:59:58.36" personId="{DFA9841B-8531-4155-B043-CCCF51FFA2A4}" id="{86F9AC27-9070-41A8-BACD-32C63729CC53}">
    <text>Y=mx+b</text>
  </threadedComment>
  <threadedComment ref="X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7" Type="http://schemas.openxmlformats.org/officeDocument/2006/relationships/hyperlink" Target="https://www.pca.state.mn.us/sites/default/files/wq-bsm3-11a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Relationship Id="rId6" Type="http://schemas.openxmlformats.org/officeDocument/2006/relationships/hyperlink" Target="https://www.pca.state.mn.us/sites/default/files/wq-bsm3-12b.pdf" TargetMode="External"/><Relationship Id="rId5" Type="http://schemas.openxmlformats.org/officeDocument/2006/relationships/hyperlink" Target="https://www.pca.state.mn.us/sites/default/files/wq-bsm3-11.pdf" TargetMode="External"/><Relationship Id="rId4" Type="http://schemas.openxmlformats.org/officeDocument/2006/relationships/hyperlink" Target="https://www.pca.state.mn.us/sites/default/files/wq-bsm4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80"/>
  <sheetViews>
    <sheetView zoomScaleNormal="100" workbookViewId="0">
      <pane ySplit="5" topLeftCell="A57" activePane="bottomLeft" state="frozen"/>
      <selection pane="bottomLeft" activeCell="A81" sqref="A8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45371</v>
      </c>
    </row>
    <row r="7" spans="1:2" x14ac:dyDescent="0.25">
      <c r="A7" s="6" t="s">
        <v>1</v>
      </c>
      <c r="B7" s="7" t="str">
        <f ca="1">LEFT(CELL("filename",B7),FIND("]",CELL("filename",B7)))</f>
        <v>C:\Users\Erik.Leppo\Documents\GitHub\BioMonTools\inst\extdata\[MetricScoring.xlsx]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730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551</v>
      </c>
    </row>
    <row r="55" spans="1:2" x14ac:dyDescent="0.25">
      <c r="A55" s="5">
        <v>44250</v>
      </c>
      <c r="B55" t="s">
        <v>554</v>
      </c>
    </row>
    <row r="56" spans="1:2" x14ac:dyDescent="0.25">
      <c r="A56" s="5">
        <v>44253</v>
      </c>
      <c r="B56" t="s">
        <v>561</v>
      </c>
    </row>
    <row r="57" spans="1:2" x14ac:dyDescent="0.25">
      <c r="A57" s="5">
        <v>44298</v>
      </c>
      <c r="B57" t="s">
        <v>563</v>
      </c>
    </row>
    <row r="58" spans="1:2" x14ac:dyDescent="0.25">
      <c r="B58" t="s">
        <v>562</v>
      </c>
    </row>
    <row r="59" spans="1:2" x14ac:dyDescent="0.25">
      <c r="A59" s="5">
        <v>44326</v>
      </c>
      <c r="B59" t="s">
        <v>569</v>
      </c>
    </row>
    <row r="60" spans="1:2" x14ac:dyDescent="0.25">
      <c r="A60" s="5">
        <v>44330</v>
      </c>
      <c r="B60" t="s">
        <v>581</v>
      </c>
    </row>
    <row r="61" spans="1:2" x14ac:dyDescent="0.25">
      <c r="B61" t="s">
        <v>582</v>
      </c>
    </row>
    <row r="62" spans="1:2" x14ac:dyDescent="0.25">
      <c r="A62" s="5">
        <v>44461</v>
      </c>
      <c r="B62" t="s">
        <v>586</v>
      </c>
    </row>
    <row r="63" spans="1:2" x14ac:dyDescent="0.25">
      <c r="B63" t="s">
        <v>588</v>
      </c>
    </row>
    <row r="64" spans="1:2" x14ac:dyDescent="0.25">
      <c r="A64" s="5">
        <v>44501</v>
      </c>
      <c r="B64" t="s">
        <v>602</v>
      </c>
    </row>
    <row r="65" spans="1:2" x14ac:dyDescent="0.25">
      <c r="A65" s="5">
        <v>44518</v>
      </c>
      <c r="B65" t="s">
        <v>626</v>
      </c>
    </row>
    <row r="66" spans="1:2" x14ac:dyDescent="0.25">
      <c r="A66" s="5">
        <v>44540</v>
      </c>
      <c r="B66" t="s">
        <v>638</v>
      </c>
    </row>
    <row r="67" spans="1:2" x14ac:dyDescent="0.25">
      <c r="B67" t="s">
        <v>639</v>
      </c>
    </row>
    <row r="68" spans="1:2" x14ac:dyDescent="0.25">
      <c r="A68" s="5">
        <v>44543</v>
      </c>
      <c r="B68" t="s">
        <v>641</v>
      </c>
    </row>
    <row r="69" spans="1:2" x14ac:dyDescent="0.25">
      <c r="A69" s="5">
        <v>44642</v>
      </c>
      <c r="B69" t="s">
        <v>647</v>
      </c>
    </row>
    <row r="70" spans="1:2" x14ac:dyDescent="0.25">
      <c r="A70" s="5">
        <v>44873</v>
      </c>
      <c r="B70" t="s">
        <v>665</v>
      </c>
    </row>
    <row r="71" spans="1:2" x14ac:dyDescent="0.25">
      <c r="A71" s="5">
        <v>44880</v>
      </c>
      <c r="B71" t="s">
        <v>667</v>
      </c>
    </row>
    <row r="72" spans="1:2" x14ac:dyDescent="0.25">
      <c r="A72" s="5">
        <v>44991</v>
      </c>
      <c r="B72" t="s">
        <v>669</v>
      </c>
    </row>
    <row r="73" spans="1:2" x14ac:dyDescent="0.25">
      <c r="A73" s="5">
        <v>45300</v>
      </c>
      <c r="B73" t="s">
        <v>696</v>
      </c>
    </row>
    <row r="74" spans="1:2" x14ac:dyDescent="0.25">
      <c r="A74" s="5">
        <v>45317</v>
      </c>
      <c r="B74" t="s">
        <v>718</v>
      </c>
    </row>
    <row r="75" spans="1:2" x14ac:dyDescent="0.25">
      <c r="A75" s="5">
        <v>45343</v>
      </c>
      <c r="B75" t="s">
        <v>728</v>
      </c>
    </row>
    <row r="76" spans="1:2" x14ac:dyDescent="0.25">
      <c r="A76" s="5">
        <v>45344</v>
      </c>
      <c r="B76" t="s">
        <v>729</v>
      </c>
    </row>
    <row r="77" spans="1:2" x14ac:dyDescent="0.25">
      <c r="B77" t="s">
        <v>727</v>
      </c>
    </row>
    <row r="78" spans="1:2" x14ac:dyDescent="0.25">
      <c r="B78" t="s">
        <v>765</v>
      </c>
    </row>
    <row r="79" spans="1:2" x14ac:dyDescent="0.25">
      <c r="A79" s="5">
        <v>45371</v>
      </c>
      <c r="B79" t="s">
        <v>805</v>
      </c>
    </row>
    <row r="80" spans="1:2" x14ac:dyDescent="0.25">
      <c r="A80" s="5">
        <v>45398</v>
      </c>
      <c r="B80" t="s">
        <v>819</v>
      </c>
    </row>
  </sheetData>
  <dataValidations disablePrompts="1"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M742"/>
  <sheetViews>
    <sheetView zoomScale="80" zoomScaleNormal="80" workbookViewId="0">
      <pane xSplit="3" ySplit="1" topLeftCell="D667" activePane="bottomRight" state="frozen"/>
      <selection activeCell="Q1" sqref="Q1:V1"/>
      <selection pane="topRight" activeCell="Q1" sqref="Q1:V1"/>
      <selection pane="bottomLeft" activeCell="Q1" sqref="Q1:V1"/>
      <selection pane="bottomRight" activeCell="C747" sqref="C747"/>
    </sheetView>
  </sheetViews>
  <sheetFormatPr defaultRowHeight="15" outlineLevelCol="1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28.85546875" bestFit="1" customWidth="1"/>
    <col min="10" max="10" width="40.42578125" customWidth="1"/>
    <col min="11" max="11" width="13.5703125" customWidth="1"/>
    <col min="12" max="12" width="29.7109375" bestFit="1" customWidth="1"/>
    <col min="13" max="13" width="16.42578125" bestFit="1" customWidth="1"/>
    <col min="14" max="14" width="16.42578125" customWidth="1"/>
    <col min="15" max="15" width="20.28515625" customWidth="1" outlineLevel="1"/>
    <col min="16" max="16" width="19" customWidth="1" outlineLevel="1"/>
    <col min="17" max="17" width="18.85546875" customWidth="1" outlineLevel="1"/>
    <col min="18" max="18" width="19.7109375" customWidth="1" outlineLevel="1"/>
    <col min="19" max="19" width="15.85546875" customWidth="1" outlineLevel="1"/>
    <col min="20" max="20" width="16.28515625" customWidth="1" outlineLevel="1"/>
    <col min="21" max="21" width="15.7109375" customWidth="1" outlineLevel="1"/>
    <col min="22" max="23" width="14.28515625" customWidth="1" outlineLevel="1"/>
    <col min="24" max="24" width="16.140625" customWidth="1" outlineLevel="1"/>
    <col min="25" max="25" width="15.5703125" customWidth="1" outlineLevel="1"/>
    <col min="26" max="27" width="22" customWidth="1" outlineLevel="1"/>
    <col min="28" max="28" width="28.140625" customWidth="1" outlineLevel="1"/>
    <col min="29" max="29" width="22.7109375" customWidth="1" outlineLevel="1"/>
    <col min="30" max="30" width="22.28515625" customWidth="1" outlineLevel="1"/>
    <col min="31" max="31" width="28.140625" customWidth="1" outlineLevel="1"/>
    <col min="32" max="32" width="14.7109375" customWidth="1" outlineLevel="1"/>
    <col min="33" max="33" width="21.7109375" bestFit="1" customWidth="1"/>
    <col min="34" max="34" width="20.5703125" bestFit="1" customWidth="1"/>
    <col min="35" max="35" width="22.140625" bestFit="1" customWidth="1"/>
    <col min="36" max="37" width="20.5703125" customWidth="1"/>
    <col min="38" max="38" width="21.5703125" bestFit="1" customWidth="1"/>
    <col min="39" max="39" width="20" bestFit="1" customWidth="1"/>
  </cols>
  <sheetData>
    <row r="1" spans="1:39" x14ac:dyDescent="0.25">
      <c r="A1" s="13" t="s">
        <v>95</v>
      </c>
      <c r="B1" s="13" t="s">
        <v>668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587</v>
      </c>
      <c r="M1" s="12" t="s">
        <v>731</v>
      </c>
      <c r="N1" s="12" t="s">
        <v>732</v>
      </c>
      <c r="O1" s="12" t="s">
        <v>336</v>
      </c>
      <c r="P1" s="12" t="s">
        <v>316</v>
      </c>
      <c r="Q1" s="12" t="s">
        <v>317</v>
      </c>
      <c r="R1" s="12" t="s">
        <v>327</v>
      </c>
      <c r="S1" s="12" t="s">
        <v>335</v>
      </c>
      <c r="T1" s="12" t="s">
        <v>328</v>
      </c>
      <c r="U1" s="12" t="s">
        <v>329</v>
      </c>
      <c r="V1" s="12" t="s">
        <v>330</v>
      </c>
      <c r="W1" s="12" t="s">
        <v>331</v>
      </c>
      <c r="X1" s="12" t="s">
        <v>332</v>
      </c>
      <c r="Y1" s="12" t="s">
        <v>333</v>
      </c>
      <c r="Z1" s="12" t="s">
        <v>370</v>
      </c>
      <c r="AA1" s="12" t="s">
        <v>371</v>
      </c>
      <c r="AB1" s="12" t="s">
        <v>372</v>
      </c>
      <c r="AC1" s="12" t="s">
        <v>374</v>
      </c>
      <c r="AD1" s="12" t="s">
        <v>380</v>
      </c>
      <c r="AE1" s="12" t="s">
        <v>375</v>
      </c>
      <c r="AF1" s="12" t="s">
        <v>376</v>
      </c>
      <c r="AG1" s="18" t="s">
        <v>300</v>
      </c>
      <c r="AH1" s="18" t="s">
        <v>302</v>
      </c>
      <c r="AI1" s="18" t="s">
        <v>304</v>
      </c>
      <c r="AJ1" s="18" t="s">
        <v>303</v>
      </c>
      <c r="AK1" s="18" t="s">
        <v>305</v>
      </c>
      <c r="AL1" s="18" t="s">
        <v>306</v>
      </c>
      <c r="AM1" s="18" t="s">
        <v>307</v>
      </c>
    </row>
    <row r="2" spans="1:39" hidden="1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9" hidden="1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9" hidden="1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9" hidden="1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9" hidden="1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9" hidden="1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9" hidden="1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9" hidden="1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9" hidden="1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9" hidden="1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9" hidden="1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9" hidden="1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9" hidden="1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9" hidden="1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9" hidden="1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hidden="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hidden="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hidden="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hidden="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hidden="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hidden="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hidden="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hidden="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hidden="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hidden="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hidden="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hidden="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hidden="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hidden="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hidden="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hidden="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hidden="1" x14ac:dyDescent="0.25">
      <c r="A33" t="s">
        <v>526</v>
      </c>
      <c r="B33" t="s">
        <v>26</v>
      </c>
      <c r="C33" t="s">
        <v>640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hidden="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hidden="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hidden="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hidden="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hidden="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hidden="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hidden="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hidden="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hidden="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hidden="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hidden="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hidden="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hidden="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hidden="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hidden="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hidden="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hidden="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hidden="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hidden="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hidden="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hidden="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hidden="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hidden="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hidden="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hidden="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hidden="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s="32" t="s">
        <v>539</v>
      </c>
      <c r="I59" t="s">
        <v>70</v>
      </c>
      <c r="K59" t="s">
        <v>447</v>
      </c>
    </row>
    <row r="60" spans="1:11" hidden="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s="32" t="s">
        <v>539</v>
      </c>
      <c r="I60" t="s">
        <v>232</v>
      </c>
      <c r="K60" t="s">
        <v>447</v>
      </c>
    </row>
    <row r="61" spans="1:11" hidden="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s="32" t="s">
        <v>539</v>
      </c>
      <c r="I61" t="s">
        <v>72</v>
      </c>
      <c r="K61" t="s">
        <v>447</v>
      </c>
    </row>
    <row r="62" spans="1:11" hidden="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s="32" t="s">
        <v>539</v>
      </c>
      <c r="I62" t="s">
        <v>73</v>
      </c>
      <c r="K62" t="s">
        <v>447</v>
      </c>
    </row>
    <row r="63" spans="1:11" hidden="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s="32" t="s">
        <v>539</v>
      </c>
      <c r="I63" t="s">
        <v>16</v>
      </c>
      <c r="K63" t="s">
        <v>447</v>
      </c>
    </row>
    <row r="64" spans="1:11" hidden="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s="32" t="s">
        <v>539</v>
      </c>
      <c r="I64" t="s">
        <v>74</v>
      </c>
      <c r="K64" t="s">
        <v>447</v>
      </c>
    </row>
    <row r="65" spans="1:11" hidden="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s="32" t="s">
        <v>539</v>
      </c>
      <c r="I65" t="s">
        <v>76</v>
      </c>
      <c r="K65" t="s">
        <v>447</v>
      </c>
    </row>
    <row r="66" spans="1:11" hidden="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s="32" t="s">
        <v>539</v>
      </c>
      <c r="I66" t="s">
        <v>232</v>
      </c>
      <c r="K66" t="s">
        <v>447</v>
      </c>
    </row>
    <row r="67" spans="1:11" hidden="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s="32" t="s">
        <v>539</v>
      </c>
      <c r="I67" t="s">
        <v>234</v>
      </c>
      <c r="K67" t="s">
        <v>447</v>
      </c>
    </row>
    <row r="68" spans="1:11" hidden="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s="32" t="s">
        <v>539</v>
      </c>
      <c r="I68" t="s">
        <v>230</v>
      </c>
      <c r="K68" t="s">
        <v>447</v>
      </c>
    </row>
    <row r="69" spans="1:11" hidden="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s="32" t="s">
        <v>539</v>
      </c>
      <c r="I69" t="s">
        <v>16</v>
      </c>
      <c r="K69" t="s">
        <v>447</v>
      </c>
    </row>
    <row r="70" spans="1:11" hidden="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s="32" t="s">
        <v>539</v>
      </c>
      <c r="I70" t="s">
        <v>127</v>
      </c>
      <c r="K70" t="s">
        <v>447</v>
      </c>
    </row>
    <row r="71" spans="1:11" hidden="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hidden="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hidden="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hidden="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hidden="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hidden="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hidden="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hidden="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hidden="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hidden="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hidden="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hidden="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hidden="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hidden="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hidden="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hidden="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hidden="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hidden="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hidden="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hidden="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hidden="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hidden="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hidden="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hidden="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hidden="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hidden="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hidden="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hidden="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hidden="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hidden="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hidden="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hidden="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hidden="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hidden="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hidden="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hidden="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hidden="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hidden="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s="32" t="s">
        <v>539</v>
      </c>
      <c r="I108" t="s">
        <v>127</v>
      </c>
      <c r="K108" t="s">
        <v>447</v>
      </c>
    </row>
    <row r="109" spans="1:11" hidden="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s="32" t="s">
        <v>539</v>
      </c>
      <c r="I109" t="s">
        <v>127</v>
      </c>
      <c r="K109" t="s">
        <v>447</v>
      </c>
    </row>
    <row r="110" spans="1:11" hidden="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s="32" t="s">
        <v>539</v>
      </c>
      <c r="I110" t="s">
        <v>127</v>
      </c>
      <c r="K110" t="s">
        <v>447</v>
      </c>
    </row>
    <row r="111" spans="1:11" hidden="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s="32" t="s">
        <v>539</v>
      </c>
      <c r="I111" t="s">
        <v>127</v>
      </c>
      <c r="K111" t="s">
        <v>447</v>
      </c>
    </row>
    <row r="112" spans="1:11" hidden="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s="32" t="s">
        <v>539</v>
      </c>
      <c r="I112" t="s">
        <v>127</v>
      </c>
      <c r="K112" t="s">
        <v>447</v>
      </c>
    </row>
    <row r="113" spans="1:11" hidden="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s="32" t="s">
        <v>539</v>
      </c>
      <c r="I113" t="s">
        <v>127</v>
      </c>
      <c r="K113" t="s">
        <v>447</v>
      </c>
    </row>
    <row r="114" spans="1:11" hidden="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s="32" t="s">
        <v>539</v>
      </c>
      <c r="I114" t="s">
        <v>231</v>
      </c>
      <c r="K114" t="s">
        <v>447</v>
      </c>
    </row>
    <row r="115" spans="1:11" hidden="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s="32" t="s">
        <v>539</v>
      </c>
      <c r="I115" t="s">
        <v>232</v>
      </c>
      <c r="K115" t="s">
        <v>447</v>
      </c>
    </row>
    <row r="116" spans="1:11" hidden="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s="32" t="s">
        <v>539</v>
      </c>
      <c r="I116" t="s">
        <v>232</v>
      </c>
      <c r="K116" t="s">
        <v>447</v>
      </c>
    </row>
    <row r="117" spans="1:11" hidden="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s="32" t="s">
        <v>539</v>
      </c>
      <c r="I117" t="s">
        <v>232</v>
      </c>
      <c r="K117" t="s">
        <v>447</v>
      </c>
    </row>
    <row r="118" spans="1:11" hidden="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s="32" t="s">
        <v>539</v>
      </c>
      <c r="I118" t="s">
        <v>232</v>
      </c>
      <c r="K118" t="s">
        <v>447</v>
      </c>
    </row>
    <row r="119" spans="1:11" hidden="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s="32" t="s">
        <v>539</v>
      </c>
      <c r="I119" t="s">
        <v>233</v>
      </c>
      <c r="K119" t="s">
        <v>447</v>
      </c>
    </row>
    <row r="120" spans="1:11" hidden="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s="32" t="s">
        <v>539</v>
      </c>
      <c r="I120" t="s">
        <v>233</v>
      </c>
      <c r="K120" t="s">
        <v>447</v>
      </c>
    </row>
    <row r="121" spans="1:11" hidden="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s="32" t="s">
        <v>539</v>
      </c>
      <c r="I121" t="s">
        <v>233</v>
      </c>
      <c r="K121" t="s">
        <v>447</v>
      </c>
    </row>
    <row r="122" spans="1:11" hidden="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s="32" t="s">
        <v>539</v>
      </c>
      <c r="I122" t="s">
        <v>234</v>
      </c>
      <c r="K122" t="s">
        <v>447</v>
      </c>
    </row>
    <row r="123" spans="1:11" hidden="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s="32" t="s">
        <v>539</v>
      </c>
      <c r="I123" t="s">
        <v>234</v>
      </c>
      <c r="K123" t="s">
        <v>447</v>
      </c>
    </row>
    <row r="124" spans="1:11" hidden="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s="32" t="s">
        <v>539</v>
      </c>
      <c r="I124" t="s">
        <v>234</v>
      </c>
      <c r="K124" t="s">
        <v>447</v>
      </c>
    </row>
    <row r="125" spans="1:11" hidden="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s="32" t="s">
        <v>539</v>
      </c>
      <c r="I125" t="s">
        <v>234</v>
      </c>
      <c r="K125" t="s">
        <v>447</v>
      </c>
    </row>
    <row r="126" spans="1:11" hidden="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s="32" t="s">
        <v>539</v>
      </c>
      <c r="I126" t="s">
        <v>234</v>
      </c>
      <c r="K126" t="s">
        <v>447</v>
      </c>
    </row>
    <row r="127" spans="1:11" hidden="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s="32" t="s">
        <v>539</v>
      </c>
      <c r="I127" t="s">
        <v>234</v>
      </c>
      <c r="K127" t="s">
        <v>447</v>
      </c>
    </row>
    <row r="128" spans="1:11" hidden="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s="32" t="s">
        <v>539</v>
      </c>
      <c r="I128" t="s">
        <v>127</v>
      </c>
      <c r="K128" t="s">
        <v>447</v>
      </c>
    </row>
    <row r="129" spans="1:11" hidden="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s="32" t="s">
        <v>539</v>
      </c>
      <c r="I129" t="s">
        <v>230</v>
      </c>
      <c r="K129" t="s">
        <v>447</v>
      </c>
    </row>
    <row r="130" spans="1:11" hidden="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s="32" t="s">
        <v>539</v>
      </c>
      <c r="I130" t="s">
        <v>230</v>
      </c>
      <c r="K130" t="s">
        <v>447</v>
      </c>
    </row>
    <row r="131" spans="1:11" hidden="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s="32" t="s">
        <v>539</v>
      </c>
      <c r="I131" t="s">
        <v>230</v>
      </c>
      <c r="K131" t="s">
        <v>447</v>
      </c>
    </row>
    <row r="132" spans="1:11" hidden="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s="32" t="s">
        <v>539</v>
      </c>
      <c r="I132" t="s">
        <v>127</v>
      </c>
      <c r="K132" t="s">
        <v>447</v>
      </c>
    </row>
    <row r="133" spans="1:11" hidden="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s="32" t="s">
        <v>539</v>
      </c>
      <c r="I133" t="s">
        <v>127</v>
      </c>
      <c r="K133" t="s">
        <v>447</v>
      </c>
    </row>
    <row r="134" spans="1:11" hidden="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s="32" t="s">
        <v>539</v>
      </c>
      <c r="I134" t="s">
        <v>127</v>
      </c>
      <c r="K134" t="s">
        <v>447</v>
      </c>
    </row>
    <row r="135" spans="1:11" hidden="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s="32" t="s">
        <v>539</v>
      </c>
      <c r="I135" t="s">
        <v>127</v>
      </c>
      <c r="K135" t="s">
        <v>447</v>
      </c>
    </row>
    <row r="136" spans="1:11" hidden="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s="32" t="s">
        <v>539</v>
      </c>
      <c r="I136" t="s">
        <v>127</v>
      </c>
      <c r="K136" t="s">
        <v>447</v>
      </c>
    </row>
    <row r="137" spans="1:11" hidden="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s="32" t="s">
        <v>539</v>
      </c>
      <c r="I137" t="s">
        <v>127</v>
      </c>
      <c r="K137" t="s">
        <v>447</v>
      </c>
    </row>
    <row r="138" spans="1:11" hidden="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s="32" t="s">
        <v>539</v>
      </c>
      <c r="I138" t="s">
        <v>127</v>
      </c>
      <c r="K138" t="s">
        <v>447</v>
      </c>
    </row>
    <row r="139" spans="1:11" hidden="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s="32" t="s">
        <v>539</v>
      </c>
      <c r="I139" t="s">
        <v>127</v>
      </c>
      <c r="K139" t="s">
        <v>447</v>
      </c>
    </row>
    <row r="140" spans="1:11" hidden="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s="32" t="s">
        <v>539</v>
      </c>
      <c r="I140" t="s">
        <v>127</v>
      </c>
      <c r="K140" t="s">
        <v>447</v>
      </c>
    </row>
    <row r="141" spans="1:11" hidden="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s="32" t="s">
        <v>539</v>
      </c>
      <c r="I141" t="s">
        <v>127</v>
      </c>
      <c r="K141" t="s">
        <v>447</v>
      </c>
    </row>
    <row r="142" spans="1:11" hidden="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s="32" t="s">
        <v>539</v>
      </c>
      <c r="I142" t="s">
        <v>127</v>
      </c>
      <c r="K142" t="s">
        <v>447</v>
      </c>
    </row>
    <row r="143" spans="1:11" hidden="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s="32" t="s">
        <v>539</v>
      </c>
      <c r="I143" t="s">
        <v>127</v>
      </c>
      <c r="K143" t="s">
        <v>447</v>
      </c>
    </row>
    <row r="144" spans="1:11" hidden="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s="32" t="s">
        <v>539</v>
      </c>
      <c r="I144" t="s">
        <v>127</v>
      </c>
      <c r="K144" t="s">
        <v>447</v>
      </c>
    </row>
    <row r="145" spans="1:11" hidden="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s="32" t="s">
        <v>539</v>
      </c>
      <c r="I145" t="s">
        <v>127</v>
      </c>
      <c r="K145" t="s">
        <v>447</v>
      </c>
    </row>
    <row r="146" spans="1:11" hidden="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s="32" t="s">
        <v>539</v>
      </c>
      <c r="I146" t="s">
        <v>127</v>
      </c>
      <c r="K146" t="s">
        <v>447</v>
      </c>
    </row>
    <row r="147" spans="1:11" hidden="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s="32" t="s">
        <v>539</v>
      </c>
      <c r="I147" t="s">
        <v>127</v>
      </c>
      <c r="K147" t="s">
        <v>447</v>
      </c>
    </row>
    <row r="148" spans="1:11" hidden="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s="32" t="s">
        <v>539</v>
      </c>
      <c r="I148" t="s">
        <v>127</v>
      </c>
      <c r="K148" t="s">
        <v>447</v>
      </c>
    </row>
    <row r="149" spans="1:11" hidden="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s="32" t="s">
        <v>539</v>
      </c>
      <c r="I149" t="s">
        <v>127</v>
      </c>
      <c r="K149" t="s">
        <v>447</v>
      </c>
    </row>
    <row r="150" spans="1:11" hidden="1" x14ac:dyDescent="0.25">
      <c r="A150" t="s">
        <v>296</v>
      </c>
      <c r="B150" t="s">
        <v>81</v>
      </c>
      <c r="C150" t="s">
        <v>237</v>
      </c>
      <c r="E150">
        <v>0</v>
      </c>
      <c r="F150" t="s">
        <v>78</v>
      </c>
      <c r="G150">
        <v>0</v>
      </c>
      <c r="H150" s="32" t="s">
        <v>539</v>
      </c>
      <c r="I150" t="s">
        <v>127</v>
      </c>
      <c r="K150" t="s">
        <v>447</v>
      </c>
    </row>
    <row r="151" spans="1:11" hidden="1" x14ac:dyDescent="0.25">
      <c r="A151" t="s">
        <v>296</v>
      </c>
      <c r="B151" t="s">
        <v>81</v>
      </c>
      <c r="C151" t="s">
        <v>71</v>
      </c>
      <c r="D151" t="s">
        <v>14</v>
      </c>
      <c r="E151">
        <v>0</v>
      </c>
      <c r="F151" t="s">
        <v>78</v>
      </c>
      <c r="G151">
        <v>0</v>
      </c>
      <c r="H151" s="32" t="s">
        <v>539</v>
      </c>
      <c r="I151" t="s">
        <v>232</v>
      </c>
      <c r="K151" t="s">
        <v>447</v>
      </c>
    </row>
    <row r="152" spans="1:11" hidden="1" x14ac:dyDescent="0.25">
      <c r="A152" t="s">
        <v>296</v>
      </c>
      <c r="B152" t="s">
        <v>81</v>
      </c>
      <c r="C152" t="s">
        <v>23</v>
      </c>
      <c r="E152">
        <v>0</v>
      </c>
      <c r="F152" t="s">
        <v>78</v>
      </c>
      <c r="G152">
        <v>0</v>
      </c>
      <c r="H152" s="32" t="s">
        <v>539</v>
      </c>
      <c r="I152" t="s">
        <v>234</v>
      </c>
      <c r="K152" t="s">
        <v>447</v>
      </c>
    </row>
    <row r="153" spans="1:11" hidden="1" x14ac:dyDescent="0.25">
      <c r="A153" t="s">
        <v>296</v>
      </c>
      <c r="B153" t="s">
        <v>81</v>
      </c>
      <c r="C153" t="s">
        <v>89</v>
      </c>
      <c r="D153" t="s">
        <v>28</v>
      </c>
      <c r="E153">
        <v>3.77</v>
      </c>
      <c r="F153" t="s">
        <v>78</v>
      </c>
      <c r="G153">
        <v>28.6</v>
      </c>
      <c r="H153" s="32" t="s">
        <v>539</v>
      </c>
      <c r="I153" t="s">
        <v>230</v>
      </c>
      <c r="K153" t="s">
        <v>447</v>
      </c>
    </row>
    <row r="154" spans="1:11" hidden="1" x14ac:dyDescent="0.25">
      <c r="A154" t="s">
        <v>296</v>
      </c>
      <c r="B154" t="s">
        <v>81</v>
      </c>
      <c r="C154" t="s">
        <v>16</v>
      </c>
      <c r="E154">
        <v>0</v>
      </c>
      <c r="F154" t="s">
        <v>78</v>
      </c>
      <c r="G154">
        <v>0</v>
      </c>
      <c r="H154" s="32" t="s">
        <v>539</v>
      </c>
      <c r="I154" t="s">
        <v>127</v>
      </c>
      <c r="K154" t="s">
        <v>447</v>
      </c>
    </row>
    <row r="155" spans="1:11" hidden="1" x14ac:dyDescent="0.25">
      <c r="A155" t="s">
        <v>296</v>
      </c>
      <c r="B155" t="s">
        <v>81</v>
      </c>
      <c r="C155" t="s">
        <v>135</v>
      </c>
      <c r="E155">
        <v>0</v>
      </c>
      <c r="F155" t="s">
        <v>78</v>
      </c>
      <c r="G155">
        <v>0</v>
      </c>
      <c r="H155" s="32" t="s">
        <v>539</v>
      </c>
      <c r="I155" t="s">
        <v>127</v>
      </c>
      <c r="K155" t="s">
        <v>447</v>
      </c>
    </row>
    <row r="156" spans="1:11" hidden="1" x14ac:dyDescent="0.25">
      <c r="A156" t="s">
        <v>295</v>
      </c>
      <c r="B156" t="s">
        <v>170</v>
      </c>
      <c r="C156" t="s">
        <v>136</v>
      </c>
      <c r="D156" t="s">
        <v>14</v>
      </c>
      <c r="E156">
        <v>0</v>
      </c>
      <c r="F156" t="s">
        <v>78</v>
      </c>
      <c r="G156">
        <v>5.6</v>
      </c>
      <c r="H156" t="s">
        <v>80</v>
      </c>
      <c r="I156" t="s">
        <v>78</v>
      </c>
      <c r="K156" t="s">
        <v>447</v>
      </c>
    </row>
    <row r="157" spans="1:11" hidden="1" x14ac:dyDescent="0.25">
      <c r="A157" t="s">
        <v>295</v>
      </c>
      <c r="B157" t="s">
        <v>170</v>
      </c>
      <c r="C157" t="s">
        <v>171</v>
      </c>
      <c r="D157" t="s">
        <v>14</v>
      </c>
      <c r="E157">
        <v>0</v>
      </c>
      <c r="F157" t="s">
        <v>78</v>
      </c>
      <c r="G157">
        <v>31.77</v>
      </c>
      <c r="H157" t="s">
        <v>80</v>
      </c>
      <c r="I157" t="s">
        <v>78</v>
      </c>
      <c r="K157" t="s">
        <v>447</v>
      </c>
    </row>
    <row r="158" spans="1:11" hidden="1" x14ac:dyDescent="0.25">
      <c r="A158" t="s">
        <v>295</v>
      </c>
      <c r="B158" t="s">
        <v>170</v>
      </c>
      <c r="C158" t="s">
        <v>172</v>
      </c>
      <c r="D158" t="s">
        <v>28</v>
      </c>
      <c r="E158">
        <v>0</v>
      </c>
      <c r="F158" t="s">
        <v>78</v>
      </c>
      <c r="G158">
        <v>36.36</v>
      </c>
      <c r="H158" t="s">
        <v>80</v>
      </c>
      <c r="I158" t="s">
        <v>78</v>
      </c>
      <c r="K158" t="s">
        <v>447</v>
      </c>
    </row>
    <row r="159" spans="1:11" hidden="1" x14ac:dyDescent="0.25">
      <c r="A159" t="s">
        <v>295</v>
      </c>
      <c r="B159" t="s">
        <v>170</v>
      </c>
      <c r="C159" t="s">
        <v>175</v>
      </c>
      <c r="D159" t="s">
        <v>28</v>
      </c>
      <c r="E159">
        <v>7</v>
      </c>
      <c r="F159" t="s">
        <v>78</v>
      </c>
      <c r="G159">
        <v>23</v>
      </c>
      <c r="H159" t="s">
        <v>80</v>
      </c>
      <c r="I159" t="s">
        <v>78</v>
      </c>
      <c r="K159" t="s">
        <v>447</v>
      </c>
    </row>
    <row r="160" spans="1:11" hidden="1" x14ac:dyDescent="0.25">
      <c r="A160" t="s">
        <v>295</v>
      </c>
      <c r="B160" t="s">
        <v>170</v>
      </c>
      <c r="C160" t="s">
        <v>34</v>
      </c>
      <c r="D160" t="s">
        <v>14</v>
      </c>
      <c r="E160">
        <v>0</v>
      </c>
      <c r="F160" t="s">
        <v>78</v>
      </c>
      <c r="G160">
        <v>39.9</v>
      </c>
      <c r="H160" t="s">
        <v>80</v>
      </c>
      <c r="I160" t="s">
        <v>78</v>
      </c>
      <c r="K160" t="s">
        <v>447</v>
      </c>
    </row>
    <row r="161" spans="1:11" hidden="1" x14ac:dyDescent="0.25">
      <c r="A161" t="s">
        <v>295</v>
      </c>
      <c r="B161" t="s">
        <v>170</v>
      </c>
      <c r="C161" t="s">
        <v>157</v>
      </c>
      <c r="D161" t="s">
        <v>14</v>
      </c>
      <c r="E161">
        <v>0</v>
      </c>
      <c r="F161" t="s">
        <v>78</v>
      </c>
      <c r="G161">
        <v>19.8</v>
      </c>
      <c r="H161" t="s">
        <v>80</v>
      </c>
      <c r="I161" t="s">
        <v>78</v>
      </c>
      <c r="K161" t="s">
        <v>447</v>
      </c>
    </row>
    <row r="162" spans="1:11" hidden="1" x14ac:dyDescent="0.25">
      <c r="A162" t="s">
        <v>295</v>
      </c>
      <c r="B162" t="s">
        <v>176</v>
      </c>
      <c r="C162" t="s">
        <v>178</v>
      </c>
      <c r="D162" t="s">
        <v>14</v>
      </c>
      <c r="E162">
        <v>0</v>
      </c>
      <c r="F162" t="s">
        <v>78</v>
      </c>
      <c r="G162" s="20" t="s">
        <v>256</v>
      </c>
      <c r="H162" t="s">
        <v>80</v>
      </c>
      <c r="I162" t="s">
        <v>78</v>
      </c>
      <c r="K162" t="s">
        <v>447</v>
      </c>
    </row>
    <row r="163" spans="1:11" hidden="1" x14ac:dyDescent="0.25">
      <c r="A163" t="s">
        <v>295</v>
      </c>
      <c r="B163" t="s">
        <v>176</v>
      </c>
      <c r="C163" t="s">
        <v>179</v>
      </c>
      <c r="D163" t="s">
        <v>28</v>
      </c>
      <c r="E163">
        <v>0</v>
      </c>
      <c r="F163" t="s">
        <v>78</v>
      </c>
      <c r="G163">
        <v>84.43</v>
      </c>
      <c r="H163" t="s">
        <v>80</v>
      </c>
      <c r="I163" t="s">
        <v>78</v>
      </c>
      <c r="K163" t="s">
        <v>447</v>
      </c>
    </row>
    <row r="164" spans="1:11" hidden="1" x14ac:dyDescent="0.25">
      <c r="A164" t="s">
        <v>295</v>
      </c>
      <c r="B164" t="s">
        <v>176</v>
      </c>
      <c r="C164" t="s">
        <v>134</v>
      </c>
      <c r="D164" t="s">
        <v>14</v>
      </c>
      <c r="E164">
        <v>0</v>
      </c>
      <c r="F164" t="s">
        <v>78</v>
      </c>
      <c r="G164" s="20" t="s">
        <v>257</v>
      </c>
      <c r="H164" t="s">
        <v>80</v>
      </c>
      <c r="I164" t="s">
        <v>78</v>
      </c>
      <c r="K164" t="s">
        <v>447</v>
      </c>
    </row>
    <row r="165" spans="1:11" hidden="1" x14ac:dyDescent="0.25">
      <c r="A165" t="s">
        <v>295</v>
      </c>
      <c r="B165" t="s">
        <v>176</v>
      </c>
      <c r="C165" t="s">
        <v>72</v>
      </c>
      <c r="D165" t="s">
        <v>14</v>
      </c>
      <c r="E165">
        <v>0</v>
      </c>
      <c r="F165" t="s">
        <v>78</v>
      </c>
      <c r="G165">
        <v>11</v>
      </c>
      <c r="H165" t="s">
        <v>80</v>
      </c>
      <c r="I165" t="s">
        <v>78</v>
      </c>
      <c r="K165" t="s">
        <v>447</v>
      </c>
    </row>
    <row r="166" spans="1:11" hidden="1" x14ac:dyDescent="0.25">
      <c r="A166" t="s">
        <v>295</v>
      </c>
      <c r="B166" t="s">
        <v>176</v>
      </c>
      <c r="C166" t="s">
        <v>23</v>
      </c>
      <c r="D166" t="s">
        <v>14</v>
      </c>
      <c r="E166">
        <v>0</v>
      </c>
      <c r="F166" t="s">
        <v>78</v>
      </c>
      <c r="G166" s="20" t="s">
        <v>256</v>
      </c>
      <c r="H166" t="s">
        <v>80</v>
      </c>
      <c r="I166" t="s">
        <v>78</v>
      </c>
      <c r="K166" t="s">
        <v>447</v>
      </c>
    </row>
    <row r="167" spans="1:11" hidden="1" x14ac:dyDescent="0.25">
      <c r="A167" t="s">
        <v>295</v>
      </c>
      <c r="B167" t="s">
        <v>176</v>
      </c>
      <c r="C167" t="s">
        <v>180</v>
      </c>
      <c r="D167" t="s">
        <v>14</v>
      </c>
      <c r="E167">
        <v>0</v>
      </c>
      <c r="F167" t="s">
        <v>78</v>
      </c>
      <c r="G167">
        <v>3.8</v>
      </c>
      <c r="H167" t="s">
        <v>80</v>
      </c>
      <c r="I167" t="s">
        <v>78</v>
      </c>
      <c r="K167" t="s">
        <v>447</v>
      </c>
    </row>
    <row r="168" spans="1:11" hidden="1" x14ac:dyDescent="0.25">
      <c r="A168" t="s">
        <v>295</v>
      </c>
      <c r="B168" t="s">
        <v>177</v>
      </c>
      <c r="C168" t="s">
        <v>178</v>
      </c>
      <c r="D168" t="s">
        <v>14</v>
      </c>
      <c r="E168">
        <v>0</v>
      </c>
      <c r="F168" t="s">
        <v>78</v>
      </c>
      <c r="G168">
        <v>8.85</v>
      </c>
      <c r="H168" t="s">
        <v>80</v>
      </c>
      <c r="I168" t="s">
        <v>78</v>
      </c>
      <c r="K168" t="s">
        <v>447</v>
      </c>
    </row>
    <row r="169" spans="1:11" hidden="1" x14ac:dyDescent="0.25">
      <c r="A169" t="s">
        <v>295</v>
      </c>
      <c r="B169" t="s">
        <v>177</v>
      </c>
      <c r="C169" t="s">
        <v>181</v>
      </c>
      <c r="D169" t="s">
        <v>28</v>
      </c>
      <c r="E169">
        <v>1.6</v>
      </c>
      <c r="F169" t="s">
        <v>78</v>
      </c>
      <c r="G169">
        <v>21.52</v>
      </c>
      <c r="H169" t="s">
        <v>80</v>
      </c>
      <c r="I169" t="s">
        <v>78</v>
      </c>
      <c r="K169" t="s">
        <v>447</v>
      </c>
    </row>
    <row r="170" spans="1:11" hidden="1" x14ac:dyDescent="0.25">
      <c r="A170" t="s">
        <v>295</v>
      </c>
      <c r="B170" t="s">
        <v>177</v>
      </c>
      <c r="C170" t="s">
        <v>182</v>
      </c>
      <c r="D170" t="s">
        <v>28</v>
      </c>
      <c r="E170">
        <v>0.21</v>
      </c>
      <c r="F170" t="s">
        <v>78</v>
      </c>
      <c r="G170">
        <v>6.25</v>
      </c>
      <c r="H170" t="s">
        <v>80</v>
      </c>
      <c r="I170" t="s">
        <v>78</v>
      </c>
      <c r="K170" t="s">
        <v>447</v>
      </c>
    </row>
    <row r="171" spans="1:11" hidden="1" x14ac:dyDescent="0.25">
      <c r="A171" t="s">
        <v>295</v>
      </c>
      <c r="B171" t="s">
        <v>177</v>
      </c>
      <c r="C171" t="s">
        <v>183</v>
      </c>
      <c r="D171" t="s">
        <v>28</v>
      </c>
      <c r="E171">
        <v>2.33</v>
      </c>
      <c r="F171" t="s">
        <v>78</v>
      </c>
      <c r="G171">
        <v>6.02</v>
      </c>
      <c r="H171" t="s">
        <v>80</v>
      </c>
      <c r="I171" t="s">
        <v>78</v>
      </c>
      <c r="K171" t="s">
        <v>447</v>
      </c>
    </row>
    <row r="172" spans="1:11" hidden="1" x14ac:dyDescent="0.25">
      <c r="A172" t="s">
        <v>295</v>
      </c>
      <c r="B172" t="s">
        <v>177</v>
      </c>
      <c r="C172" t="s">
        <v>43</v>
      </c>
      <c r="D172" t="s">
        <v>28</v>
      </c>
      <c r="E172">
        <v>6.36</v>
      </c>
      <c r="F172" t="s">
        <v>78</v>
      </c>
      <c r="G172">
        <v>23.75</v>
      </c>
      <c r="H172" t="s">
        <v>80</v>
      </c>
      <c r="I172" t="s">
        <v>78</v>
      </c>
      <c r="K172" t="s">
        <v>447</v>
      </c>
    </row>
    <row r="173" spans="1:11" hidden="1" x14ac:dyDescent="0.25">
      <c r="A173" t="s">
        <v>295</v>
      </c>
      <c r="B173" t="s">
        <v>177</v>
      </c>
      <c r="C173" t="s">
        <v>72</v>
      </c>
      <c r="D173" t="s">
        <v>14</v>
      </c>
      <c r="E173">
        <v>0</v>
      </c>
      <c r="F173" t="s">
        <v>78</v>
      </c>
      <c r="G173" s="20" t="s">
        <v>258</v>
      </c>
      <c r="H173" t="s">
        <v>80</v>
      </c>
      <c r="I173" t="s">
        <v>78</v>
      </c>
      <c r="K173" t="s">
        <v>447</v>
      </c>
    </row>
    <row r="174" spans="1:11" hidden="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hidden="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hidden="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5" hidden="1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5" hidden="1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5" hidden="1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5" hidden="1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5" hidden="1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5" hidden="1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5" hidden="1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5" hidden="1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5" hidden="1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5" hidden="1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5" hidden="1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5" hidden="1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5" hidden="1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5" hidden="1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5" hidden="1" x14ac:dyDescent="0.25">
      <c r="A191" t="s">
        <v>301</v>
      </c>
      <c r="B191" t="s">
        <v>555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O191" t="s">
        <v>78</v>
      </c>
      <c r="P191" t="s">
        <v>78</v>
      </c>
      <c r="Q191" t="s">
        <v>78</v>
      </c>
      <c r="R191" t="s">
        <v>309</v>
      </c>
      <c r="S191" s="19" t="s">
        <v>78</v>
      </c>
      <c r="T191">
        <v>3.64</v>
      </c>
      <c r="U191">
        <v>7.25</v>
      </c>
      <c r="V191" t="s">
        <v>78</v>
      </c>
      <c r="W191" t="s">
        <v>78</v>
      </c>
      <c r="X191">
        <v>6.04</v>
      </c>
      <c r="Y191">
        <v>11.86</v>
      </c>
    </row>
    <row r="192" spans="1:25" hidden="1" x14ac:dyDescent="0.25">
      <c r="A192" t="s">
        <v>301</v>
      </c>
      <c r="B192" t="s">
        <v>555</v>
      </c>
      <c r="C192" t="s">
        <v>310</v>
      </c>
      <c r="D192" t="s">
        <v>14</v>
      </c>
      <c r="E192">
        <f>ROUND(T192*S192+U192,2)</f>
        <v>1.3</v>
      </c>
      <c r="F192" s="16" t="s">
        <v>78</v>
      </c>
      <c r="G192">
        <f>ROUND(X192*S192+Y192,2)</f>
        <v>2.7</v>
      </c>
      <c r="H192" s="16" t="s">
        <v>308</v>
      </c>
      <c r="I192" s="10">
        <v>2</v>
      </c>
      <c r="K192" t="s">
        <v>448</v>
      </c>
      <c r="O192" t="s">
        <v>78</v>
      </c>
      <c r="P192" t="s">
        <v>78</v>
      </c>
      <c r="Q192" t="s">
        <v>78</v>
      </c>
      <c r="R192" t="s">
        <v>309</v>
      </c>
      <c r="S192" s="19" t="str">
        <f>TEXT(ROUND(LOG10(30),2),"0.00")</f>
        <v>1.48</v>
      </c>
      <c r="T192">
        <v>0.36</v>
      </c>
      <c r="U192">
        <v>0.77</v>
      </c>
      <c r="V192" t="s">
        <v>78</v>
      </c>
      <c r="W192" t="s">
        <v>78</v>
      </c>
      <c r="X192">
        <v>0.78</v>
      </c>
      <c r="Y192">
        <v>1.55</v>
      </c>
    </row>
    <row r="193" spans="1:32" hidden="1" x14ac:dyDescent="0.25">
      <c r="A193" t="s">
        <v>301</v>
      </c>
      <c r="B193" t="s">
        <v>555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O193" t="s">
        <v>78</v>
      </c>
      <c r="P193" t="s">
        <v>78</v>
      </c>
      <c r="Q193" t="s">
        <v>78</v>
      </c>
      <c r="R193" t="s">
        <v>309</v>
      </c>
      <c r="S193" s="19" t="s">
        <v>78</v>
      </c>
      <c r="T193" s="20" t="s">
        <v>337</v>
      </c>
      <c r="U193" s="20" t="s">
        <v>338</v>
      </c>
      <c r="V193" t="s">
        <v>78</v>
      </c>
      <c r="W193" t="s">
        <v>78</v>
      </c>
      <c r="X193" s="20" t="s">
        <v>339</v>
      </c>
      <c r="Y193">
        <v>2.25</v>
      </c>
    </row>
    <row r="194" spans="1:32" hidden="1" x14ac:dyDescent="0.25">
      <c r="A194" t="s">
        <v>301</v>
      </c>
      <c r="B194" t="s">
        <v>555</v>
      </c>
      <c r="C194" t="s">
        <v>642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O194" t="s">
        <v>78</v>
      </c>
      <c r="P194" t="s">
        <v>78</v>
      </c>
      <c r="Q194" t="s">
        <v>78</v>
      </c>
      <c r="R194" t="s">
        <v>309</v>
      </c>
      <c r="S194" s="19" t="s">
        <v>78</v>
      </c>
      <c r="T194">
        <v>0.73</v>
      </c>
      <c r="U194">
        <v>1.49</v>
      </c>
      <c r="V194" t="s">
        <v>78</v>
      </c>
      <c r="W194" t="s">
        <v>78</v>
      </c>
      <c r="X194">
        <v>1.58</v>
      </c>
      <c r="Y194">
        <v>3</v>
      </c>
    </row>
    <row r="195" spans="1:32" hidden="1" x14ac:dyDescent="0.25">
      <c r="A195" t="s">
        <v>301</v>
      </c>
      <c r="B195" t="s">
        <v>555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O195" t="s">
        <v>78</v>
      </c>
      <c r="P195" t="s">
        <v>78</v>
      </c>
      <c r="Q195" t="s">
        <v>78</v>
      </c>
      <c r="R195" t="s">
        <v>309</v>
      </c>
      <c r="S195" s="19" t="s">
        <v>78</v>
      </c>
      <c r="T195">
        <v>0.39</v>
      </c>
      <c r="U195">
        <v>0.81</v>
      </c>
      <c r="V195" t="s">
        <v>78</v>
      </c>
      <c r="W195" t="s">
        <v>78</v>
      </c>
      <c r="X195">
        <v>0.84</v>
      </c>
      <c r="Y195">
        <v>1.63</v>
      </c>
    </row>
    <row r="196" spans="1:32" hidden="1" x14ac:dyDescent="0.25">
      <c r="A196" t="s">
        <v>301</v>
      </c>
      <c r="B196" t="s">
        <v>555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O196" t="s">
        <v>78</v>
      </c>
      <c r="P196" t="s">
        <v>78</v>
      </c>
      <c r="Q196" t="s">
        <v>78</v>
      </c>
      <c r="R196" t="s">
        <v>309</v>
      </c>
      <c r="S196" s="19" t="s">
        <v>78</v>
      </c>
      <c r="T196">
        <v>0.54</v>
      </c>
      <c r="U196">
        <v>1.08</v>
      </c>
      <c r="V196" t="s">
        <v>78</v>
      </c>
      <c r="W196" t="s">
        <v>78</v>
      </c>
      <c r="X196">
        <v>0.9</v>
      </c>
      <c r="Y196">
        <v>2.21</v>
      </c>
    </row>
    <row r="197" spans="1:32" hidden="1" x14ac:dyDescent="0.25">
      <c r="A197" t="s">
        <v>301</v>
      </c>
      <c r="B197" t="s">
        <v>555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  <c r="V197" t="s">
        <v>78</v>
      </c>
      <c r="W197" t="s">
        <v>78</v>
      </c>
    </row>
    <row r="198" spans="1:32" hidden="1" x14ac:dyDescent="0.25">
      <c r="A198" t="s">
        <v>301</v>
      </c>
      <c r="B198" t="s">
        <v>555</v>
      </c>
      <c r="C198" t="s">
        <v>636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X198" t="s">
        <v>78</v>
      </c>
      <c r="Y198" t="s">
        <v>78</v>
      </c>
      <c r="AC198" t="s">
        <v>350</v>
      </c>
      <c r="AD198">
        <v>0</v>
      </c>
      <c r="AE198" t="s">
        <v>362</v>
      </c>
      <c r="AF198">
        <v>1</v>
      </c>
    </row>
    <row r="199" spans="1:32" hidden="1" x14ac:dyDescent="0.25">
      <c r="A199" t="s">
        <v>301</v>
      </c>
      <c r="B199" t="s">
        <v>555</v>
      </c>
      <c r="C199" t="s">
        <v>643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  <c r="X199" t="s">
        <v>78</v>
      </c>
      <c r="Y199" t="s">
        <v>78</v>
      </c>
    </row>
    <row r="200" spans="1:32" hidden="1" x14ac:dyDescent="0.25">
      <c r="A200" t="s">
        <v>301</v>
      </c>
      <c r="B200" t="s">
        <v>555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  <c r="X200" t="s">
        <v>78</v>
      </c>
      <c r="Y200" t="s">
        <v>78</v>
      </c>
    </row>
    <row r="201" spans="1:32" hidden="1" x14ac:dyDescent="0.25">
      <c r="A201" t="s">
        <v>301</v>
      </c>
      <c r="B201" t="s">
        <v>555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  <c r="X201" t="s">
        <v>78</v>
      </c>
      <c r="Y201" t="s">
        <v>78</v>
      </c>
    </row>
    <row r="202" spans="1:32" hidden="1" x14ac:dyDescent="0.25">
      <c r="A202" t="s">
        <v>301</v>
      </c>
      <c r="B202" t="s">
        <v>555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O202">
        <v>-4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  <c r="X202" t="s">
        <v>78</v>
      </c>
      <c r="Y202" t="s">
        <v>78</v>
      </c>
    </row>
    <row r="203" spans="1:32" hidden="1" x14ac:dyDescent="0.25">
      <c r="A203" t="s">
        <v>301</v>
      </c>
      <c r="B203" t="s">
        <v>558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O203" t="s">
        <v>78</v>
      </c>
      <c r="P203" t="s">
        <v>78</v>
      </c>
      <c r="Q203" t="s">
        <v>78</v>
      </c>
      <c r="R203" t="s">
        <v>309</v>
      </c>
      <c r="S203" s="19" t="s">
        <v>78</v>
      </c>
      <c r="T203">
        <v>3.64</v>
      </c>
      <c r="U203">
        <v>7.25</v>
      </c>
      <c r="V203" t="s">
        <v>78</v>
      </c>
      <c r="W203" t="s">
        <v>78</v>
      </c>
      <c r="X203">
        <v>6.04</v>
      </c>
      <c r="Y203">
        <v>11.86</v>
      </c>
    </row>
    <row r="204" spans="1:32" hidden="1" x14ac:dyDescent="0.25">
      <c r="A204" t="s">
        <v>301</v>
      </c>
      <c r="B204" t="s">
        <v>558</v>
      </c>
      <c r="C204" t="s">
        <v>310</v>
      </c>
      <c r="D204" t="s">
        <v>14</v>
      </c>
      <c r="E204">
        <f t="shared" ref="E204:E205" si="1">ROUND(T204*S204+U204,2)</f>
        <v>1.3</v>
      </c>
      <c r="F204" s="16" t="s">
        <v>78</v>
      </c>
      <c r="G204">
        <f t="shared" ref="G204:G205" si="2">ROUND(X204*S204+Y204,2)</f>
        <v>2.7</v>
      </c>
      <c r="H204" s="16" t="s">
        <v>308</v>
      </c>
      <c r="I204" s="10">
        <v>2</v>
      </c>
      <c r="K204" t="s">
        <v>448</v>
      </c>
      <c r="O204" t="s">
        <v>78</v>
      </c>
      <c r="P204" t="s">
        <v>78</v>
      </c>
      <c r="Q204" t="s">
        <v>78</v>
      </c>
      <c r="R204" t="s">
        <v>309</v>
      </c>
      <c r="S204" s="19" t="str">
        <f>TEXT(ROUND(LOG10(30),2),"0.00")</f>
        <v>1.48</v>
      </c>
      <c r="T204">
        <v>0.36</v>
      </c>
      <c r="U204">
        <v>0.77</v>
      </c>
      <c r="V204" t="s">
        <v>78</v>
      </c>
      <c r="W204" t="s">
        <v>78</v>
      </c>
      <c r="X204">
        <v>0.78</v>
      </c>
      <c r="Y204">
        <v>1.55</v>
      </c>
    </row>
    <row r="205" spans="1:32" hidden="1" x14ac:dyDescent="0.25">
      <c r="A205" t="s">
        <v>301</v>
      </c>
      <c r="B205" t="s">
        <v>558</v>
      </c>
      <c r="C205" t="s">
        <v>635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O205" t="s">
        <v>78</v>
      </c>
      <c r="P205" t="s">
        <v>78</v>
      </c>
      <c r="Q205" t="s">
        <v>78</v>
      </c>
      <c r="R205" t="s">
        <v>309</v>
      </c>
      <c r="S205" s="19" t="str">
        <f>TEXT(ROUND(LOG10(50),2),"0.00")</f>
        <v>1.70</v>
      </c>
      <c r="T205">
        <v>0.78</v>
      </c>
      <c r="U205" s="20" t="s">
        <v>342</v>
      </c>
      <c r="V205" t="s">
        <v>78</v>
      </c>
      <c r="W205" t="s">
        <v>78</v>
      </c>
      <c r="X205" s="20" t="s">
        <v>344</v>
      </c>
      <c r="Y205">
        <v>5.53</v>
      </c>
    </row>
    <row r="206" spans="1:32" hidden="1" x14ac:dyDescent="0.25">
      <c r="A206" t="s">
        <v>301</v>
      </c>
      <c r="B206" t="s">
        <v>558</v>
      </c>
      <c r="C206" t="s">
        <v>642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O206" t="s">
        <v>78</v>
      </c>
      <c r="P206" t="s">
        <v>78</v>
      </c>
      <c r="Q206" t="s">
        <v>78</v>
      </c>
      <c r="R206" t="s">
        <v>309</v>
      </c>
      <c r="S206" s="19" t="s">
        <v>78</v>
      </c>
      <c r="T206">
        <v>0.73</v>
      </c>
      <c r="U206">
        <v>1.49</v>
      </c>
      <c r="V206" t="s">
        <v>78</v>
      </c>
      <c r="W206" t="s">
        <v>78</v>
      </c>
      <c r="X206">
        <v>1.58</v>
      </c>
      <c r="Y206">
        <v>3</v>
      </c>
    </row>
    <row r="207" spans="1:32" hidden="1" x14ac:dyDescent="0.25">
      <c r="A207" t="s">
        <v>301</v>
      </c>
      <c r="B207" t="s">
        <v>558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O207" t="s">
        <v>78</v>
      </c>
      <c r="P207" t="s">
        <v>78</v>
      </c>
      <c r="Q207" t="s">
        <v>78</v>
      </c>
      <c r="R207" t="s">
        <v>309</v>
      </c>
      <c r="S207" s="19" t="s">
        <v>78</v>
      </c>
      <c r="T207">
        <v>0.39</v>
      </c>
      <c r="U207">
        <v>0.81</v>
      </c>
      <c r="V207" t="s">
        <v>78</v>
      </c>
      <c r="W207" t="s">
        <v>78</v>
      </c>
      <c r="X207">
        <v>0.84</v>
      </c>
      <c r="Y207">
        <v>1.63</v>
      </c>
    </row>
    <row r="208" spans="1:32" hidden="1" x14ac:dyDescent="0.25">
      <c r="A208" t="s">
        <v>301</v>
      </c>
      <c r="B208" t="s">
        <v>558</v>
      </c>
      <c r="C208" t="s">
        <v>64</v>
      </c>
      <c r="D208" t="s">
        <v>14</v>
      </c>
      <c r="E208" t="str">
        <f>TEXT(ROUND(T208*S208+U208,2),"0.00")</f>
        <v>2.26</v>
      </c>
      <c r="F208" s="16" t="s">
        <v>78</v>
      </c>
      <c r="G208">
        <f>ROUND(X208*S208+Y208,2)</f>
        <v>4.57</v>
      </c>
      <c r="H208" s="16" t="s">
        <v>308</v>
      </c>
      <c r="I208" s="10" t="s">
        <v>325</v>
      </c>
      <c r="K208" t="s">
        <v>448</v>
      </c>
      <c r="O208" t="s">
        <v>78</v>
      </c>
      <c r="P208" t="s">
        <v>78</v>
      </c>
      <c r="Q208" t="s">
        <v>78</v>
      </c>
      <c r="R208" t="s">
        <v>309</v>
      </c>
      <c r="S208" s="19" t="str">
        <f>TEXT(ROUND(LOG10(100),2),"0.00")</f>
        <v>2.00</v>
      </c>
      <c r="T208" s="20" t="s">
        <v>341</v>
      </c>
      <c r="U208" s="20" t="s">
        <v>343</v>
      </c>
      <c r="V208" t="s">
        <v>78</v>
      </c>
      <c r="W208" t="s">
        <v>78</v>
      </c>
      <c r="X208" s="20" t="s">
        <v>339</v>
      </c>
      <c r="Y208">
        <v>2.33</v>
      </c>
    </row>
    <row r="209" spans="1:32" hidden="1" x14ac:dyDescent="0.25">
      <c r="A209" t="s">
        <v>301</v>
      </c>
      <c r="B209" t="s">
        <v>558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  <c r="X209" t="s">
        <v>78</v>
      </c>
      <c r="Y209" t="s">
        <v>78</v>
      </c>
    </row>
    <row r="210" spans="1:32" hidden="1" x14ac:dyDescent="0.25">
      <c r="A210" t="s">
        <v>301</v>
      </c>
      <c r="B210" t="s">
        <v>558</v>
      </c>
      <c r="C210" t="s">
        <v>636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X210" t="s">
        <v>78</v>
      </c>
      <c r="Y210" t="s">
        <v>78</v>
      </c>
      <c r="AC210" t="s">
        <v>350</v>
      </c>
      <c r="AD210">
        <v>0</v>
      </c>
      <c r="AE210" t="s">
        <v>362</v>
      </c>
      <c r="AF210">
        <v>1</v>
      </c>
    </row>
    <row r="211" spans="1:32" hidden="1" x14ac:dyDescent="0.25">
      <c r="A211" t="s">
        <v>301</v>
      </c>
      <c r="B211" t="s">
        <v>558</v>
      </c>
      <c r="C211" t="s">
        <v>643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  <c r="X211" t="s">
        <v>78</v>
      </c>
      <c r="Y211" t="s">
        <v>78</v>
      </c>
    </row>
    <row r="212" spans="1:32" hidden="1" x14ac:dyDescent="0.25">
      <c r="A212" t="s">
        <v>301</v>
      </c>
      <c r="B212" t="s">
        <v>558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O212" s="16" t="s">
        <v>78</v>
      </c>
      <c r="P212">
        <v>1.9</v>
      </c>
      <c r="Q212">
        <v>11.4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  <c r="X212" t="s">
        <v>78</v>
      </c>
      <c r="Y212" t="s">
        <v>78</v>
      </c>
    </row>
    <row r="213" spans="1:32" hidden="1" x14ac:dyDescent="0.25">
      <c r="A213" t="s">
        <v>301</v>
      </c>
      <c r="B213" t="s">
        <v>558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  <c r="X213" t="s">
        <v>78</v>
      </c>
      <c r="Y213" t="s">
        <v>78</v>
      </c>
    </row>
    <row r="214" spans="1:32" hidden="1" x14ac:dyDescent="0.25">
      <c r="A214" t="s">
        <v>301</v>
      </c>
      <c r="B214" t="s">
        <v>558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O214">
        <v>-4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  <c r="X214" t="s">
        <v>78</v>
      </c>
      <c r="Y214" t="s">
        <v>78</v>
      </c>
    </row>
    <row r="215" spans="1:32" hidden="1" x14ac:dyDescent="0.25">
      <c r="A215" t="s">
        <v>301</v>
      </c>
      <c r="B215" t="s">
        <v>556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O215" t="s">
        <v>78</v>
      </c>
      <c r="P215" t="s">
        <v>78</v>
      </c>
      <c r="Q215" t="s">
        <v>78</v>
      </c>
      <c r="R215" t="s">
        <v>309</v>
      </c>
      <c r="S215" t="s">
        <v>78</v>
      </c>
      <c r="T215">
        <v>4.18</v>
      </c>
      <c r="U215" s="20" t="s">
        <v>254</v>
      </c>
      <c r="V215" t="s">
        <v>78</v>
      </c>
      <c r="W215" t="s">
        <v>78</v>
      </c>
      <c r="X215">
        <v>5.96</v>
      </c>
      <c r="Y215">
        <v>12</v>
      </c>
    </row>
    <row r="216" spans="1:32" hidden="1" x14ac:dyDescent="0.25">
      <c r="A216" t="s">
        <v>301</v>
      </c>
      <c r="B216" t="s">
        <v>556</v>
      </c>
      <c r="C216" t="s">
        <v>310</v>
      </c>
      <c r="D216" t="s">
        <v>14</v>
      </c>
      <c r="E216">
        <f>ROUND(T216*S216+U216,2)</f>
        <v>2.86</v>
      </c>
      <c r="F216" t="s">
        <v>78</v>
      </c>
      <c r="G216">
        <f>ROUND(X216*S216+Y216,2)</f>
        <v>5.73</v>
      </c>
      <c r="H216" s="16" t="s">
        <v>308</v>
      </c>
      <c r="I216" s="10">
        <v>2</v>
      </c>
      <c r="K216" t="s">
        <v>448</v>
      </c>
      <c r="O216" t="s">
        <v>78</v>
      </c>
      <c r="P216" t="s">
        <v>78</v>
      </c>
      <c r="Q216" t="s">
        <v>78</v>
      </c>
      <c r="R216" t="s">
        <v>309</v>
      </c>
      <c r="S216" s="19" t="str">
        <f>TEXT(ROUND(LOG10(100),2),"0.00")</f>
        <v>2.00</v>
      </c>
      <c r="T216">
        <v>0.7</v>
      </c>
      <c r="U216">
        <v>1.46</v>
      </c>
      <c r="V216" t="s">
        <v>78</v>
      </c>
      <c r="W216" t="s">
        <v>78</v>
      </c>
      <c r="X216">
        <v>1.44</v>
      </c>
      <c r="Y216">
        <v>2.85</v>
      </c>
    </row>
    <row r="217" spans="1:32" hidden="1" x14ac:dyDescent="0.25">
      <c r="A217" t="s">
        <v>301</v>
      </c>
      <c r="B217" t="s">
        <v>556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O217" t="s">
        <v>78</v>
      </c>
      <c r="P217" t="s">
        <v>78</v>
      </c>
      <c r="Q217" t="s">
        <v>78</v>
      </c>
      <c r="R217" t="s">
        <v>309</v>
      </c>
      <c r="S217" t="s">
        <v>78</v>
      </c>
      <c r="T217">
        <v>0.32</v>
      </c>
      <c r="U217">
        <v>0.68</v>
      </c>
      <c r="V217" t="s">
        <v>78</v>
      </c>
      <c r="W217" t="s">
        <v>78</v>
      </c>
      <c r="X217">
        <v>0.68</v>
      </c>
      <c r="Y217">
        <v>1.4</v>
      </c>
    </row>
    <row r="218" spans="1:32" hidden="1" x14ac:dyDescent="0.25">
      <c r="A218" t="s">
        <v>301</v>
      </c>
      <c r="B218" t="s">
        <v>556</v>
      </c>
      <c r="C218" t="s">
        <v>642</v>
      </c>
      <c r="D218" t="s">
        <v>14</v>
      </c>
      <c r="E218" s="20" t="s">
        <v>340</v>
      </c>
      <c r="F218" t="s">
        <v>78</v>
      </c>
      <c r="G218">
        <f t="shared" ref="G218:G219" si="3">ROUND(X218*S218+Y218,2)</f>
        <v>4.71</v>
      </c>
      <c r="H218" s="16" t="s">
        <v>308</v>
      </c>
      <c r="I218" s="10">
        <v>4</v>
      </c>
      <c r="K218" t="s">
        <v>448</v>
      </c>
      <c r="O218" t="s">
        <v>78</v>
      </c>
      <c r="P218" t="s">
        <v>78</v>
      </c>
      <c r="Q218" t="s">
        <v>78</v>
      </c>
      <c r="R218" t="s">
        <v>309</v>
      </c>
      <c r="S218" s="19" t="str">
        <f>TEXT(ROUND(LOG10(50),2),"0.00")</f>
        <v>1.70</v>
      </c>
      <c r="T218">
        <v>0.69</v>
      </c>
      <c r="U218">
        <v>1.26</v>
      </c>
      <c r="V218" t="s">
        <v>78</v>
      </c>
      <c r="W218" t="s">
        <v>78</v>
      </c>
      <c r="X218">
        <v>1.28</v>
      </c>
      <c r="Y218">
        <v>2.5299999999999998</v>
      </c>
    </row>
    <row r="219" spans="1:32" hidden="1" x14ac:dyDescent="0.25">
      <c r="A219" t="s">
        <v>301</v>
      </c>
      <c r="B219" t="s">
        <v>556</v>
      </c>
      <c r="C219" t="s">
        <v>351</v>
      </c>
      <c r="D219" t="s">
        <v>14</v>
      </c>
      <c r="E219">
        <f t="shared" ref="E219" si="4">ROUND(T219*S219+U219,2)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O219" t="s">
        <v>78</v>
      </c>
      <c r="P219" t="s">
        <v>78</v>
      </c>
      <c r="Q219" t="s">
        <v>78</v>
      </c>
      <c r="R219" t="s">
        <v>309</v>
      </c>
      <c r="S219" s="19" t="str">
        <f>TEXT(ROUND(LOG10(50),2),"0.00")</f>
        <v>1.70</v>
      </c>
      <c r="T219" s="20" t="s">
        <v>337</v>
      </c>
      <c r="U219">
        <v>1.18</v>
      </c>
      <c r="V219" t="s">
        <v>78</v>
      </c>
      <c r="W219" t="s">
        <v>78</v>
      </c>
      <c r="X219">
        <v>0.82</v>
      </c>
      <c r="Y219">
        <v>1.68</v>
      </c>
    </row>
    <row r="220" spans="1:32" hidden="1" x14ac:dyDescent="0.25">
      <c r="A220" t="s">
        <v>301</v>
      </c>
      <c r="B220" t="s">
        <v>556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O220" t="s">
        <v>78</v>
      </c>
      <c r="P220" t="s">
        <v>78</v>
      </c>
      <c r="Q220" t="s">
        <v>78</v>
      </c>
      <c r="R220" t="s">
        <v>309</v>
      </c>
      <c r="S220" t="s">
        <v>78</v>
      </c>
      <c r="T220">
        <v>0.69</v>
      </c>
      <c r="U220">
        <v>1.57</v>
      </c>
      <c r="V220" t="s">
        <v>78</v>
      </c>
      <c r="W220" t="s">
        <v>78</v>
      </c>
      <c r="X220">
        <v>1.4</v>
      </c>
      <c r="Y220">
        <v>3.06</v>
      </c>
    </row>
    <row r="221" spans="1:32" hidden="1" x14ac:dyDescent="0.25">
      <c r="A221" t="s">
        <v>301</v>
      </c>
      <c r="B221" t="s">
        <v>556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  <c r="X221" t="s">
        <v>78</v>
      </c>
      <c r="Y221" t="s">
        <v>78</v>
      </c>
    </row>
    <row r="222" spans="1:32" hidden="1" x14ac:dyDescent="0.25">
      <c r="A222" t="s">
        <v>301</v>
      </c>
      <c r="B222" t="s">
        <v>556</v>
      </c>
      <c r="C222" t="s">
        <v>636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X222" t="s">
        <v>78</v>
      </c>
      <c r="Y222" t="s">
        <v>78</v>
      </c>
      <c r="AC222" t="s">
        <v>350</v>
      </c>
      <c r="AD222">
        <v>0</v>
      </c>
      <c r="AE222" t="s">
        <v>362</v>
      </c>
      <c r="AF222">
        <v>1</v>
      </c>
    </row>
    <row r="223" spans="1:32" hidden="1" x14ac:dyDescent="0.25">
      <c r="A223" t="s">
        <v>301</v>
      </c>
      <c r="B223" t="s">
        <v>556</v>
      </c>
      <c r="C223" t="s">
        <v>643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  <c r="X223" t="s">
        <v>78</v>
      </c>
      <c r="Y223" t="s">
        <v>78</v>
      </c>
    </row>
    <row r="224" spans="1:32" hidden="1" x14ac:dyDescent="0.25">
      <c r="A224" t="s">
        <v>301</v>
      </c>
      <c r="B224" t="s">
        <v>556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  <c r="X224" t="s">
        <v>78</v>
      </c>
      <c r="Y224" t="s">
        <v>78</v>
      </c>
    </row>
    <row r="225" spans="1:32" hidden="1" x14ac:dyDescent="0.25">
      <c r="A225" t="s">
        <v>301</v>
      </c>
      <c r="B225" t="s">
        <v>556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  <c r="X225" t="s">
        <v>78</v>
      </c>
      <c r="Y225" t="s">
        <v>78</v>
      </c>
    </row>
    <row r="226" spans="1:32" hidden="1" x14ac:dyDescent="0.25">
      <c r="A226" t="s">
        <v>301</v>
      </c>
      <c r="B226" t="s">
        <v>556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O226">
        <v>-4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  <c r="X226" t="s">
        <v>78</v>
      </c>
      <c r="Y226" t="s">
        <v>78</v>
      </c>
    </row>
    <row r="227" spans="1:32" hidden="1" x14ac:dyDescent="0.25">
      <c r="A227" t="s">
        <v>301</v>
      </c>
      <c r="B227" t="s">
        <v>559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O227" t="s">
        <v>78</v>
      </c>
      <c r="P227" t="s">
        <v>78</v>
      </c>
      <c r="Q227" t="s">
        <v>78</v>
      </c>
      <c r="R227" t="s">
        <v>309</v>
      </c>
      <c r="S227" t="s">
        <v>78</v>
      </c>
      <c r="T227">
        <v>4.18</v>
      </c>
      <c r="U227" s="20" t="s">
        <v>254</v>
      </c>
      <c r="V227" t="s">
        <v>78</v>
      </c>
      <c r="W227" t="s">
        <v>78</v>
      </c>
      <c r="X227">
        <v>5.96</v>
      </c>
      <c r="Y227">
        <v>12</v>
      </c>
    </row>
    <row r="228" spans="1:32" hidden="1" x14ac:dyDescent="0.25">
      <c r="A228" t="s">
        <v>301</v>
      </c>
      <c r="B228" t="s">
        <v>559</v>
      </c>
      <c r="C228" t="s">
        <v>310</v>
      </c>
      <c r="D228" t="s">
        <v>14</v>
      </c>
      <c r="E228">
        <f t="shared" ref="E228:E231" si="5">ROUND(T228*S228+U228,2)</f>
        <v>2.86</v>
      </c>
      <c r="F228" t="s">
        <v>78</v>
      </c>
      <c r="G228">
        <f t="shared" ref="G228:G231" si="6">ROUND(X228*S228+Y228,2)</f>
        <v>5.73</v>
      </c>
      <c r="H228" s="16" t="s">
        <v>308</v>
      </c>
      <c r="I228" s="10">
        <v>2</v>
      </c>
      <c r="K228" t="s">
        <v>448</v>
      </c>
      <c r="O228" t="s">
        <v>78</v>
      </c>
      <c r="P228" t="s">
        <v>78</v>
      </c>
      <c r="Q228" t="s">
        <v>78</v>
      </c>
      <c r="R228" t="s">
        <v>309</v>
      </c>
      <c r="S228" s="19" t="str">
        <f>TEXT(ROUND(LOG10(100),2),"0.00")</f>
        <v>2.00</v>
      </c>
      <c r="T228">
        <v>0.7</v>
      </c>
      <c r="U228">
        <v>1.46</v>
      </c>
      <c r="V228" t="s">
        <v>78</v>
      </c>
      <c r="W228" t="s">
        <v>78</v>
      </c>
      <c r="X228">
        <v>1.44</v>
      </c>
      <c r="Y228">
        <v>2.85</v>
      </c>
    </row>
    <row r="229" spans="1:32" hidden="1" x14ac:dyDescent="0.25">
      <c r="A229" t="s">
        <v>301</v>
      </c>
      <c r="B229" t="s">
        <v>559</v>
      </c>
      <c r="C229" t="s">
        <v>635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O229" t="s">
        <v>78</v>
      </c>
      <c r="P229" t="s">
        <v>78</v>
      </c>
      <c r="Q229" t="s">
        <v>78</v>
      </c>
      <c r="R229" t="s">
        <v>309</v>
      </c>
      <c r="S229" s="19" t="str">
        <f>TEXT(ROUND(LOG10(100),2),"0.00")</f>
        <v>2.00</v>
      </c>
      <c r="T229">
        <v>0.82</v>
      </c>
      <c r="U229">
        <v>2.69</v>
      </c>
      <c r="V229" t="s">
        <v>78</v>
      </c>
      <c r="W229" t="s">
        <v>78</v>
      </c>
      <c r="X229">
        <v>1.35</v>
      </c>
      <c r="Y229">
        <v>3.79</v>
      </c>
    </row>
    <row r="230" spans="1:32" hidden="1" x14ac:dyDescent="0.25">
      <c r="A230" t="s">
        <v>301</v>
      </c>
      <c r="B230" t="s">
        <v>559</v>
      </c>
      <c r="C230" t="s">
        <v>642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O230" t="s">
        <v>78</v>
      </c>
      <c r="P230" t="s">
        <v>78</v>
      </c>
      <c r="Q230" t="s">
        <v>78</v>
      </c>
      <c r="R230" t="s">
        <v>309</v>
      </c>
      <c r="S230" s="19" t="str">
        <f>TEXT(ROUND(LOG10(50),2),"0.00")</f>
        <v>1.70</v>
      </c>
      <c r="T230">
        <v>0.69</v>
      </c>
      <c r="U230">
        <v>1.26</v>
      </c>
      <c r="V230" t="s">
        <v>78</v>
      </c>
      <c r="W230" t="s">
        <v>78</v>
      </c>
      <c r="X230">
        <v>1.28</v>
      </c>
      <c r="Y230">
        <v>2.5299999999999998</v>
      </c>
    </row>
    <row r="231" spans="1:32" hidden="1" x14ac:dyDescent="0.25">
      <c r="A231" t="s">
        <v>301</v>
      </c>
      <c r="B231" t="s">
        <v>559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O231" t="s">
        <v>78</v>
      </c>
      <c r="P231" t="s">
        <v>78</v>
      </c>
      <c r="Q231" t="s">
        <v>78</v>
      </c>
      <c r="R231" t="s">
        <v>309</v>
      </c>
      <c r="S231" s="19" t="str">
        <f>TEXT(ROUND(LOG10(50),2),"0.00")</f>
        <v>1.70</v>
      </c>
      <c r="T231" s="20" t="s">
        <v>337</v>
      </c>
      <c r="U231">
        <v>1.18</v>
      </c>
      <c r="V231" t="s">
        <v>78</v>
      </c>
      <c r="W231" t="s">
        <v>78</v>
      </c>
      <c r="X231">
        <v>0.82</v>
      </c>
      <c r="Y231">
        <v>1.68</v>
      </c>
    </row>
    <row r="232" spans="1:32" hidden="1" x14ac:dyDescent="0.25">
      <c r="A232" t="s">
        <v>301</v>
      </c>
      <c r="B232" t="s">
        <v>559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O232" t="s">
        <v>78</v>
      </c>
      <c r="P232" t="s">
        <v>78</v>
      </c>
      <c r="Q232" t="s">
        <v>78</v>
      </c>
      <c r="R232" t="s">
        <v>309</v>
      </c>
      <c r="S232" t="s">
        <v>78</v>
      </c>
      <c r="T232">
        <v>0.52</v>
      </c>
      <c r="U232">
        <v>1.17</v>
      </c>
      <c r="V232" t="s">
        <v>78</v>
      </c>
      <c r="W232" t="s">
        <v>78</v>
      </c>
      <c r="X232" s="20" t="s">
        <v>345</v>
      </c>
      <c r="Y232">
        <v>2.27</v>
      </c>
    </row>
    <row r="233" spans="1:32" hidden="1" x14ac:dyDescent="0.25">
      <c r="A233" t="s">
        <v>301</v>
      </c>
      <c r="B233" t="s">
        <v>559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  <c r="X233" t="s">
        <v>78</v>
      </c>
      <c r="Y233" t="s">
        <v>78</v>
      </c>
    </row>
    <row r="234" spans="1:32" hidden="1" x14ac:dyDescent="0.25">
      <c r="A234" t="s">
        <v>301</v>
      </c>
      <c r="B234" t="s">
        <v>559</v>
      </c>
      <c r="C234" t="s">
        <v>636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X234" t="s">
        <v>78</v>
      </c>
      <c r="Y234" t="s">
        <v>78</v>
      </c>
      <c r="AC234" t="s">
        <v>350</v>
      </c>
      <c r="AD234">
        <v>0</v>
      </c>
      <c r="AE234" t="s">
        <v>362</v>
      </c>
      <c r="AF234">
        <v>1</v>
      </c>
    </row>
    <row r="235" spans="1:32" hidden="1" x14ac:dyDescent="0.25">
      <c r="A235" t="s">
        <v>301</v>
      </c>
      <c r="B235" t="s">
        <v>559</v>
      </c>
      <c r="C235" t="s">
        <v>643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</row>
    <row r="236" spans="1:32" hidden="1" x14ac:dyDescent="0.25">
      <c r="A236" t="s">
        <v>301</v>
      </c>
      <c r="B236" t="s">
        <v>559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O236" s="16" t="s">
        <v>78</v>
      </c>
      <c r="P236">
        <v>1.9</v>
      </c>
      <c r="Q236">
        <v>11.4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  <c r="X236" t="s">
        <v>78</v>
      </c>
      <c r="Y236" t="s">
        <v>78</v>
      </c>
    </row>
    <row r="237" spans="1:32" hidden="1" x14ac:dyDescent="0.25">
      <c r="A237" t="s">
        <v>301</v>
      </c>
      <c r="B237" t="s">
        <v>559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  <c r="X237" t="s">
        <v>78</v>
      </c>
      <c r="Y237" t="s">
        <v>78</v>
      </c>
    </row>
    <row r="238" spans="1:32" hidden="1" x14ac:dyDescent="0.25">
      <c r="A238" t="s">
        <v>301</v>
      </c>
      <c r="B238" t="s">
        <v>559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O238">
        <v>-4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</row>
    <row r="239" spans="1:32" hidden="1" x14ac:dyDescent="0.25">
      <c r="A239" t="s">
        <v>301</v>
      </c>
      <c r="B239" t="s">
        <v>557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O239" t="s">
        <v>78</v>
      </c>
      <c r="P239" t="s">
        <v>78</v>
      </c>
      <c r="Q239" t="s">
        <v>78</v>
      </c>
      <c r="R239" t="s">
        <v>309</v>
      </c>
      <c r="S239" t="s">
        <v>78</v>
      </c>
      <c r="T239">
        <v>3.08</v>
      </c>
      <c r="U239">
        <v>6.57</v>
      </c>
      <c r="V239" t="s">
        <v>78</v>
      </c>
      <c r="W239" t="s">
        <v>78</v>
      </c>
      <c r="X239" s="20" t="s">
        <v>346</v>
      </c>
      <c r="Y239">
        <v>9.66</v>
      </c>
    </row>
    <row r="240" spans="1:32" hidden="1" x14ac:dyDescent="0.25">
      <c r="A240" t="s">
        <v>301</v>
      </c>
      <c r="B240" t="s">
        <v>557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O240" t="s">
        <v>78</v>
      </c>
      <c r="P240" t="s">
        <v>78</v>
      </c>
      <c r="Q240" t="s">
        <v>78</v>
      </c>
      <c r="R240" t="s">
        <v>309</v>
      </c>
      <c r="S240" t="s">
        <v>78</v>
      </c>
      <c r="T240">
        <v>0.41</v>
      </c>
      <c r="U240">
        <v>0.74</v>
      </c>
      <c r="V240" t="s">
        <v>78</v>
      </c>
      <c r="W240" t="s">
        <v>78</v>
      </c>
      <c r="X240">
        <v>0.76</v>
      </c>
      <c r="Y240">
        <v>1.52</v>
      </c>
    </row>
    <row r="241" spans="1:32" hidden="1" x14ac:dyDescent="0.25">
      <c r="A241" t="s">
        <v>301</v>
      </c>
      <c r="B241" t="s">
        <v>557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O241" t="s">
        <v>78</v>
      </c>
      <c r="P241" t="s">
        <v>78</v>
      </c>
      <c r="Q241" t="s">
        <v>78</v>
      </c>
      <c r="R241" t="s">
        <v>309</v>
      </c>
      <c r="S241" t="s">
        <v>78</v>
      </c>
      <c r="T241">
        <v>0.61</v>
      </c>
      <c r="U241">
        <v>1.3</v>
      </c>
      <c r="V241" t="s">
        <v>78</v>
      </c>
      <c r="W241" t="s">
        <v>78</v>
      </c>
      <c r="X241">
        <v>0.98</v>
      </c>
      <c r="Y241">
        <v>1.93</v>
      </c>
    </row>
    <row r="242" spans="1:32" hidden="1" x14ac:dyDescent="0.25">
      <c r="A242" t="s">
        <v>301</v>
      </c>
      <c r="B242" t="s">
        <v>557</v>
      </c>
      <c r="C242" t="s">
        <v>642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O242" t="s">
        <v>78</v>
      </c>
      <c r="P242" t="s">
        <v>78</v>
      </c>
      <c r="Q242" t="s">
        <v>78</v>
      </c>
      <c r="R242" t="s">
        <v>309</v>
      </c>
      <c r="S242" t="s">
        <v>78</v>
      </c>
      <c r="T242">
        <v>0.5</v>
      </c>
      <c r="U242">
        <v>1.02</v>
      </c>
      <c r="V242" t="s">
        <v>78</v>
      </c>
      <c r="W242" t="s">
        <v>78</v>
      </c>
      <c r="X242">
        <v>0.99</v>
      </c>
      <c r="Y242">
        <v>2.0099999999999998</v>
      </c>
    </row>
    <row r="243" spans="1:32" hidden="1" x14ac:dyDescent="0.25">
      <c r="A243" t="s">
        <v>301</v>
      </c>
      <c r="B243" t="s">
        <v>557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O243" t="s">
        <v>78</v>
      </c>
      <c r="P243" t="s">
        <v>78</v>
      </c>
      <c r="Q243" t="s">
        <v>78</v>
      </c>
      <c r="R243" t="s">
        <v>309</v>
      </c>
      <c r="S243" t="s">
        <v>78</v>
      </c>
      <c r="T243">
        <v>0.34</v>
      </c>
      <c r="U243">
        <v>0.73</v>
      </c>
      <c r="V243" t="s">
        <v>78</v>
      </c>
      <c r="W243" t="s">
        <v>78</v>
      </c>
      <c r="X243">
        <v>0.72</v>
      </c>
      <c r="Y243">
        <v>1.45</v>
      </c>
    </row>
    <row r="244" spans="1:32" hidden="1" x14ac:dyDescent="0.25">
      <c r="A244" t="s">
        <v>301</v>
      </c>
      <c r="B244" t="s">
        <v>557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O244" t="s">
        <v>78</v>
      </c>
      <c r="P244" t="s">
        <v>78</v>
      </c>
      <c r="Q244" t="s">
        <v>78</v>
      </c>
      <c r="R244" t="s">
        <v>309</v>
      </c>
      <c r="S244" t="s">
        <v>78</v>
      </c>
      <c r="T244">
        <v>0.39</v>
      </c>
      <c r="U244">
        <v>0.87</v>
      </c>
      <c r="V244" t="s">
        <v>78</v>
      </c>
      <c r="W244" t="s">
        <v>78</v>
      </c>
      <c r="X244">
        <v>0.72</v>
      </c>
      <c r="Y244">
        <v>1.79</v>
      </c>
    </row>
    <row r="245" spans="1:32" hidden="1" x14ac:dyDescent="0.25">
      <c r="A245" t="s">
        <v>301</v>
      </c>
      <c r="B245" t="s">
        <v>557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</row>
    <row r="246" spans="1:32" hidden="1" x14ac:dyDescent="0.25">
      <c r="A246" t="s">
        <v>301</v>
      </c>
      <c r="B246" t="s">
        <v>557</v>
      </c>
      <c r="C246" t="s">
        <v>636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X246" t="s">
        <v>78</v>
      </c>
      <c r="Y246" t="s">
        <v>78</v>
      </c>
      <c r="AC246" t="s">
        <v>350</v>
      </c>
      <c r="AD246">
        <v>0</v>
      </c>
      <c r="AE246" t="s">
        <v>362</v>
      </c>
      <c r="AF246">
        <v>1</v>
      </c>
    </row>
    <row r="247" spans="1:32" hidden="1" x14ac:dyDescent="0.25">
      <c r="A247" t="s">
        <v>301</v>
      </c>
      <c r="B247" t="s">
        <v>557</v>
      </c>
      <c r="C247" t="s">
        <v>643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  <c r="X247" t="s">
        <v>78</v>
      </c>
      <c r="Y247" t="s">
        <v>78</v>
      </c>
    </row>
    <row r="248" spans="1:32" hidden="1" x14ac:dyDescent="0.25">
      <c r="A248" t="s">
        <v>301</v>
      </c>
      <c r="B248" t="s">
        <v>557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  <c r="X248" t="s">
        <v>78</v>
      </c>
      <c r="Y248" t="s">
        <v>78</v>
      </c>
    </row>
    <row r="249" spans="1:32" hidden="1" x14ac:dyDescent="0.25">
      <c r="A249" t="s">
        <v>301</v>
      </c>
      <c r="B249" t="s">
        <v>557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  <c r="X249" t="s">
        <v>78</v>
      </c>
      <c r="Y249" t="s">
        <v>78</v>
      </c>
    </row>
    <row r="250" spans="1:32" hidden="1" x14ac:dyDescent="0.25">
      <c r="A250" t="s">
        <v>301</v>
      </c>
      <c r="B250" t="s">
        <v>557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O250">
        <v>-4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</row>
    <row r="251" spans="1:32" hidden="1" x14ac:dyDescent="0.25">
      <c r="A251" t="s">
        <v>301</v>
      </c>
      <c r="B251" t="s">
        <v>560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O251" t="s">
        <v>78</v>
      </c>
      <c r="P251" t="s">
        <v>78</v>
      </c>
      <c r="Q251" t="s">
        <v>78</v>
      </c>
      <c r="R251" t="s">
        <v>309</v>
      </c>
      <c r="S251" t="s">
        <v>78</v>
      </c>
      <c r="T251">
        <v>3.08</v>
      </c>
      <c r="U251">
        <v>6.57</v>
      </c>
      <c r="V251" t="s">
        <v>78</v>
      </c>
      <c r="W251" t="s">
        <v>78</v>
      </c>
      <c r="X251" s="20" t="s">
        <v>346</v>
      </c>
      <c r="Y251">
        <v>9.66</v>
      </c>
    </row>
    <row r="252" spans="1:32" hidden="1" x14ac:dyDescent="0.25">
      <c r="A252" t="s">
        <v>301</v>
      </c>
      <c r="B252" t="s">
        <v>560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O252" t="s">
        <v>78</v>
      </c>
      <c r="P252" t="s">
        <v>78</v>
      </c>
      <c r="Q252" t="s">
        <v>78</v>
      </c>
      <c r="R252" t="s">
        <v>309</v>
      </c>
      <c r="S252" t="s">
        <v>78</v>
      </c>
      <c r="T252">
        <v>0.41</v>
      </c>
      <c r="U252">
        <v>0.74</v>
      </c>
      <c r="V252" t="s">
        <v>78</v>
      </c>
      <c r="W252" t="s">
        <v>78</v>
      </c>
      <c r="X252">
        <v>0.76</v>
      </c>
      <c r="Y252">
        <v>1.52</v>
      </c>
    </row>
    <row r="253" spans="1:32" hidden="1" x14ac:dyDescent="0.25">
      <c r="A253" t="s">
        <v>301</v>
      </c>
      <c r="B253" t="s">
        <v>560</v>
      </c>
      <c r="C253" t="s">
        <v>635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O253" t="s">
        <v>78</v>
      </c>
      <c r="P253" t="s">
        <v>78</v>
      </c>
      <c r="Q253" t="s">
        <v>78</v>
      </c>
      <c r="R253" t="s">
        <v>309</v>
      </c>
      <c r="S253" t="s">
        <v>78</v>
      </c>
      <c r="T253">
        <v>0.62</v>
      </c>
      <c r="U253">
        <v>3.33</v>
      </c>
      <c r="V253" t="s">
        <v>78</v>
      </c>
      <c r="W253" t="s">
        <v>78</v>
      </c>
      <c r="X253">
        <v>1</v>
      </c>
      <c r="Y253">
        <v>4.07</v>
      </c>
    </row>
    <row r="254" spans="1:32" hidden="1" x14ac:dyDescent="0.25">
      <c r="A254" t="s">
        <v>301</v>
      </c>
      <c r="B254" t="s">
        <v>560</v>
      </c>
      <c r="C254" t="s">
        <v>642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O254" t="s">
        <v>78</v>
      </c>
      <c r="P254" t="s">
        <v>78</v>
      </c>
      <c r="Q254" t="s">
        <v>78</v>
      </c>
      <c r="R254" t="s">
        <v>309</v>
      </c>
      <c r="S254" t="s">
        <v>78</v>
      </c>
      <c r="T254">
        <v>0.5</v>
      </c>
      <c r="U254">
        <v>1.02</v>
      </c>
      <c r="V254" t="s">
        <v>78</v>
      </c>
      <c r="W254" t="s">
        <v>78</v>
      </c>
      <c r="X254">
        <v>0.99</v>
      </c>
      <c r="Y254">
        <v>2.0099999999999998</v>
      </c>
    </row>
    <row r="255" spans="1:32" hidden="1" x14ac:dyDescent="0.25">
      <c r="A255" t="s">
        <v>301</v>
      </c>
      <c r="B255" t="s">
        <v>560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O255" t="s">
        <v>78</v>
      </c>
      <c r="P255" t="s">
        <v>78</v>
      </c>
      <c r="Q255" t="s">
        <v>78</v>
      </c>
      <c r="R255" t="s">
        <v>309</v>
      </c>
      <c r="S255" t="s">
        <v>78</v>
      </c>
      <c r="T255">
        <v>0.34</v>
      </c>
      <c r="U255">
        <v>0.73</v>
      </c>
      <c r="V255" t="s">
        <v>78</v>
      </c>
      <c r="W255" t="s">
        <v>78</v>
      </c>
      <c r="X255">
        <v>0.72</v>
      </c>
      <c r="Y255">
        <v>1.45</v>
      </c>
    </row>
    <row r="256" spans="1:32" hidden="1" x14ac:dyDescent="0.25">
      <c r="A256" t="s">
        <v>301</v>
      </c>
      <c r="B256" t="s">
        <v>560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O256" t="s">
        <v>78</v>
      </c>
      <c r="P256" t="s">
        <v>78</v>
      </c>
      <c r="Q256" t="s">
        <v>78</v>
      </c>
      <c r="R256" t="s">
        <v>309</v>
      </c>
      <c r="S256" t="s">
        <v>78</v>
      </c>
      <c r="T256">
        <v>0.48</v>
      </c>
      <c r="U256">
        <v>0.87</v>
      </c>
      <c r="V256" t="s">
        <v>78</v>
      </c>
      <c r="W256" t="s">
        <v>78</v>
      </c>
      <c r="X256">
        <v>0.9</v>
      </c>
      <c r="Y256">
        <v>1.83</v>
      </c>
    </row>
    <row r="257" spans="1:32" hidden="1" x14ac:dyDescent="0.25">
      <c r="A257" t="s">
        <v>301</v>
      </c>
      <c r="B257" t="s">
        <v>560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  <c r="X257" t="s">
        <v>78</v>
      </c>
      <c r="Y257" t="s">
        <v>78</v>
      </c>
    </row>
    <row r="258" spans="1:32" hidden="1" x14ac:dyDescent="0.25">
      <c r="A258" t="s">
        <v>301</v>
      </c>
      <c r="B258" t="s">
        <v>560</v>
      </c>
      <c r="C258" t="s">
        <v>636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X258" t="s">
        <v>78</v>
      </c>
      <c r="Y258" t="s">
        <v>78</v>
      </c>
      <c r="AC258" t="s">
        <v>350</v>
      </c>
      <c r="AD258">
        <v>0</v>
      </c>
      <c r="AE258" t="s">
        <v>362</v>
      </c>
      <c r="AF258">
        <v>1</v>
      </c>
    </row>
    <row r="259" spans="1:32" hidden="1" x14ac:dyDescent="0.25">
      <c r="A259" t="s">
        <v>301</v>
      </c>
      <c r="B259" t="s">
        <v>560</v>
      </c>
      <c r="C259" t="s">
        <v>643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  <c r="X259" t="s">
        <v>78</v>
      </c>
      <c r="Y259" t="s">
        <v>78</v>
      </c>
    </row>
    <row r="260" spans="1:32" hidden="1" x14ac:dyDescent="0.25">
      <c r="A260" t="s">
        <v>301</v>
      </c>
      <c r="B260" t="s">
        <v>560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O260" s="16" t="s">
        <v>78</v>
      </c>
      <c r="P260">
        <v>1.9</v>
      </c>
      <c r="Q260">
        <v>11.4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  <c r="X260" t="s">
        <v>78</v>
      </c>
      <c r="Y260" t="s">
        <v>78</v>
      </c>
    </row>
    <row r="261" spans="1:32" hidden="1" x14ac:dyDescent="0.25">
      <c r="A261" t="s">
        <v>301</v>
      </c>
      <c r="B261" t="s">
        <v>560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  <c r="X261" t="s">
        <v>78</v>
      </c>
      <c r="Y261" t="s">
        <v>78</v>
      </c>
    </row>
    <row r="262" spans="1:32" hidden="1" x14ac:dyDescent="0.25">
      <c r="A262" t="s">
        <v>301</v>
      </c>
      <c r="B262" t="s">
        <v>560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O262">
        <v>-4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  <c r="X262" t="s">
        <v>78</v>
      </c>
      <c r="Y262" t="s">
        <v>78</v>
      </c>
    </row>
    <row r="263" spans="1:32" hidden="1" x14ac:dyDescent="0.25">
      <c r="A263" t="s">
        <v>301</v>
      </c>
      <c r="B263" t="s">
        <v>555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>
        <v>311</v>
      </c>
      <c r="AA263">
        <v>1</v>
      </c>
      <c r="AB263" t="s">
        <v>363</v>
      </c>
    </row>
    <row r="264" spans="1:32" hidden="1" x14ac:dyDescent="0.25">
      <c r="A264" t="s">
        <v>301</v>
      </c>
      <c r="B264" t="s">
        <v>558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  <c r="Z264" t="s">
        <v>311</v>
      </c>
      <c r="AA264">
        <v>1</v>
      </c>
      <c r="AB264" t="s">
        <v>363</v>
      </c>
    </row>
    <row r="265" spans="1:32" hidden="1" x14ac:dyDescent="0.25">
      <c r="A265" t="s">
        <v>301</v>
      </c>
      <c r="B265" t="s">
        <v>556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78</v>
      </c>
      <c r="Y265" t="s">
        <v>78</v>
      </c>
      <c r="Z265" t="s">
        <v>311</v>
      </c>
      <c r="AA265">
        <v>1</v>
      </c>
      <c r="AB265" t="s">
        <v>363</v>
      </c>
    </row>
    <row r="266" spans="1:32" hidden="1" x14ac:dyDescent="0.25">
      <c r="A266" t="s">
        <v>301</v>
      </c>
      <c r="B266" t="s">
        <v>559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78</v>
      </c>
      <c r="Y266" t="s">
        <v>78</v>
      </c>
      <c r="Z266" t="s">
        <v>311</v>
      </c>
      <c r="AA266">
        <v>1</v>
      </c>
      <c r="AB266" t="s">
        <v>363</v>
      </c>
    </row>
    <row r="267" spans="1:32" hidden="1" x14ac:dyDescent="0.25">
      <c r="A267" t="s">
        <v>301</v>
      </c>
      <c r="B267" t="s">
        <v>557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>
        <v>311</v>
      </c>
      <c r="AA267">
        <v>1</v>
      </c>
      <c r="AB267" t="s">
        <v>363</v>
      </c>
    </row>
    <row r="268" spans="1:32" hidden="1" x14ac:dyDescent="0.25">
      <c r="A268" t="s">
        <v>301</v>
      </c>
      <c r="B268" t="s">
        <v>560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78</v>
      </c>
      <c r="Y268" t="s">
        <v>78</v>
      </c>
      <c r="Z268" t="s">
        <v>311</v>
      </c>
      <c r="AA268">
        <v>1</v>
      </c>
      <c r="AB268" t="s">
        <v>363</v>
      </c>
    </row>
    <row r="269" spans="1:32" hidden="1" x14ac:dyDescent="0.25">
      <c r="A269" t="s">
        <v>301</v>
      </c>
      <c r="B269" t="s">
        <v>555</v>
      </c>
      <c r="C269" t="s">
        <v>637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78</v>
      </c>
      <c r="Y269" t="s">
        <v>78</v>
      </c>
      <c r="Z269" t="s">
        <v>311</v>
      </c>
      <c r="AA269">
        <v>1</v>
      </c>
      <c r="AB269" t="s">
        <v>362</v>
      </c>
    </row>
    <row r="270" spans="1:32" hidden="1" x14ac:dyDescent="0.25">
      <c r="A270" t="s">
        <v>301</v>
      </c>
      <c r="B270" t="s">
        <v>558</v>
      </c>
      <c r="C270" t="s">
        <v>637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78</v>
      </c>
      <c r="Y270" t="s">
        <v>78</v>
      </c>
      <c r="Z270" t="s">
        <v>311</v>
      </c>
      <c r="AA270">
        <v>1</v>
      </c>
      <c r="AB270" t="s">
        <v>362</v>
      </c>
    </row>
    <row r="271" spans="1:32" hidden="1" x14ac:dyDescent="0.25">
      <c r="A271" t="s">
        <v>301</v>
      </c>
      <c r="B271" t="s">
        <v>556</v>
      </c>
      <c r="C271" t="s">
        <v>637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78</v>
      </c>
      <c r="Y271" t="s">
        <v>78</v>
      </c>
      <c r="Z271" t="s">
        <v>311</v>
      </c>
      <c r="AA271">
        <v>1</v>
      </c>
      <c r="AB271" t="s">
        <v>362</v>
      </c>
    </row>
    <row r="272" spans="1:32" hidden="1" x14ac:dyDescent="0.25">
      <c r="A272" t="s">
        <v>301</v>
      </c>
      <c r="B272" t="s">
        <v>559</v>
      </c>
      <c r="C272" t="s">
        <v>637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78</v>
      </c>
      <c r="Y272" t="s">
        <v>78</v>
      </c>
      <c r="Z272" t="s">
        <v>311</v>
      </c>
      <c r="AA272">
        <v>1</v>
      </c>
      <c r="AB272" t="s">
        <v>362</v>
      </c>
    </row>
    <row r="273" spans="1:28" hidden="1" x14ac:dyDescent="0.25">
      <c r="A273" t="s">
        <v>301</v>
      </c>
      <c r="B273" t="s">
        <v>557</v>
      </c>
      <c r="C273" t="s">
        <v>637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78</v>
      </c>
      <c r="Y273" t="s">
        <v>78</v>
      </c>
      <c r="Z273" t="s">
        <v>311</v>
      </c>
      <c r="AA273">
        <v>1</v>
      </c>
      <c r="AB273" t="s">
        <v>362</v>
      </c>
    </row>
    <row r="274" spans="1:28" hidden="1" x14ac:dyDescent="0.25">
      <c r="A274" t="s">
        <v>301</v>
      </c>
      <c r="B274" t="s">
        <v>560</v>
      </c>
      <c r="C274" t="s">
        <v>637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78</v>
      </c>
      <c r="Y274" t="s">
        <v>78</v>
      </c>
      <c r="Z274" t="s">
        <v>311</v>
      </c>
      <c r="AA274">
        <v>1</v>
      </c>
      <c r="AB274" t="s">
        <v>362</v>
      </c>
    </row>
    <row r="275" spans="1:28" hidden="1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8" hidden="1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8" hidden="1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8" hidden="1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8" hidden="1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8" hidden="1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8" hidden="1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8" hidden="1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8" hidden="1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8" hidden="1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8" hidden="1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8" hidden="1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8" hidden="1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8" hidden="1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hidden="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hidden="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hidden="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hidden="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hidden="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hidden="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hidden="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hidden="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hidden="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hidden="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hidden="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hidden="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hidden="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hidden="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hidden="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hidden="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hidden="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hidden="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hidden="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hidden="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hidden="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hidden="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hidden="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hidden="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hidden="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hidden="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hidden="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hidden="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hidden="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hidden="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hidden="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hidden="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hidden="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hidden="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hidden="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hidden="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hidden="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hidden="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hidden="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hidden="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hidden="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hidden="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hidden="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hidden="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hidden="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hidden="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hidden="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hidden="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hidden="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hidden="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hidden="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hidden="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hidden="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hidden="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hidden="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hidden="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hidden="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hidden="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hidden="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hidden="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hidden="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hidden="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hidden="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hidden="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hidden="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hidden="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hidden="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hidden="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hidden="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hidden="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hidden="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hidden="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hidden="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hidden="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hidden="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hidden="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hidden="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hidden="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hidden="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hidden="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hidden="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hidden="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hidden="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hidden="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hidden="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hidden="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hidden="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hidden="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hidden="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hidden="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hidden="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hidden="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hidden="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hidden="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hidden="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hidden="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2" hidden="1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2" hidden="1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2" hidden="1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2" hidden="1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2" hidden="1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2" hidden="1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O390" t="s">
        <v>78</v>
      </c>
      <c r="P390" t="s">
        <v>78</v>
      </c>
      <c r="Q390" t="s">
        <v>78</v>
      </c>
      <c r="R390" t="s">
        <v>309</v>
      </c>
      <c r="S390" s="19">
        <v>2.34</v>
      </c>
      <c r="T390">
        <v>6.57</v>
      </c>
      <c r="U390">
        <v>4.71</v>
      </c>
      <c r="V390" t="s">
        <v>78</v>
      </c>
      <c r="W390" t="s">
        <v>78</v>
      </c>
      <c r="X390">
        <v>9.33</v>
      </c>
      <c r="Y390">
        <v>6.69</v>
      </c>
    </row>
    <row r="391" spans="1:32" hidden="1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O391" t="s">
        <v>78</v>
      </c>
      <c r="P391" t="s">
        <v>78</v>
      </c>
      <c r="Q391" t="s">
        <v>78</v>
      </c>
      <c r="R391" t="s">
        <v>309</v>
      </c>
      <c r="S391" s="19">
        <v>1.45</v>
      </c>
      <c r="T391" s="20" t="s">
        <v>337</v>
      </c>
      <c r="U391">
        <v>0.53</v>
      </c>
      <c r="V391" t="s">
        <v>78</v>
      </c>
      <c r="W391" t="s">
        <v>78</v>
      </c>
      <c r="X391" s="20" t="s">
        <v>262</v>
      </c>
      <c r="Y391">
        <v>1.07</v>
      </c>
    </row>
    <row r="392" spans="1:32" hidden="1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O392" t="s">
        <v>78</v>
      </c>
      <c r="P392" t="s">
        <v>78</v>
      </c>
      <c r="Q392" t="s">
        <v>78</v>
      </c>
      <c r="R392" t="s">
        <v>309</v>
      </c>
      <c r="S392" s="19">
        <v>1.19</v>
      </c>
      <c r="T392">
        <v>0.95</v>
      </c>
      <c r="U392">
        <v>1.26</v>
      </c>
      <c r="V392" t="s">
        <v>78</v>
      </c>
      <c r="W392" t="s">
        <v>78</v>
      </c>
      <c r="X392">
        <v>1.47</v>
      </c>
      <c r="Y392">
        <v>1.94</v>
      </c>
    </row>
    <row r="393" spans="1:32" hidden="1" x14ac:dyDescent="0.25">
      <c r="A393" t="s">
        <v>480</v>
      </c>
      <c r="B393" t="s">
        <v>498</v>
      </c>
      <c r="C393" t="s">
        <v>642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O393" t="s">
        <v>78</v>
      </c>
      <c r="P393" t="s">
        <v>78</v>
      </c>
      <c r="Q393" t="s">
        <v>78</v>
      </c>
      <c r="R393" t="s">
        <v>309</v>
      </c>
      <c r="S393" s="19">
        <v>1.57</v>
      </c>
      <c r="T393">
        <v>1.39</v>
      </c>
      <c r="U393">
        <v>0.48</v>
      </c>
      <c r="V393" t="s">
        <v>78</v>
      </c>
      <c r="W393" t="s">
        <v>78</v>
      </c>
      <c r="X393">
        <v>2.78</v>
      </c>
      <c r="Y393">
        <v>0.96</v>
      </c>
    </row>
    <row r="394" spans="1:32" hidden="1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O394" t="s">
        <v>78</v>
      </c>
      <c r="P394" t="s">
        <v>78</v>
      </c>
      <c r="Q394" t="s">
        <v>78</v>
      </c>
      <c r="R394" t="s">
        <v>309</v>
      </c>
      <c r="S394" s="19">
        <v>1.66</v>
      </c>
      <c r="T394">
        <v>0.8</v>
      </c>
      <c r="U394">
        <v>0.33</v>
      </c>
      <c r="V394" t="s">
        <v>78</v>
      </c>
      <c r="W394" t="s">
        <v>78</v>
      </c>
      <c r="X394">
        <v>1.61</v>
      </c>
      <c r="Y394">
        <v>0.67</v>
      </c>
    </row>
    <row r="395" spans="1:32" hidden="1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O395" t="s">
        <v>78</v>
      </c>
      <c r="P395" t="s">
        <v>78</v>
      </c>
      <c r="Q395" t="s">
        <v>78</v>
      </c>
      <c r="R395" t="s">
        <v>309</v>
      </c>
      <c r="S395" s="19">
        <v>2.79</v>
      </c>
      <c r="T395">
        <v>0.36</v>
      </c>
      <c r="U395">
        <v>0.33</v>
      </c>
      <c r="V395" t="s">
        <v>78</v>
      </c>
      <c r="W395" t="s">
        <v>78</v>
      </c>
      <c r="X395">
        <v>0.72</v>
      </c>
      <c r="Y395">
        <v>0.65</v>
      </c>
    </row>
    <row r="396" spans="1:32" hidden="1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  <c r="V396" t="s">
        <v>78</v>
      </c>
      <c r="W396" t="s">
        <v>78</v>
      </c>
    </row>
    <row r="397" spans="1:32" hidden="1" x14ac:dyDescent="0.25">
      <c r="A397" t="s">
        <v>480</v>
      </c>
      <c r="B397" t="s">
        <v>498</v>
      </c>
      <c r="C397" t="s">
        <v>636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X397" t="s">
        <v>78</v>
      </c>
      <c r="Y397" t="s">
        <v>78</v>
      </c>
      <c r="AC397" t="s">
        <v>350</v>
      </c>
      <c r="AD397">
        <v>0</v>
      </c>
      <c r="AE397" t="s">
        <v>362</v>
      </c>
      <c r="AF397">
        <v>1</v>
      </c>
    </row>
    <row r="398" spans="1:32" hidden="1" x14ac:dyDescent="0.25">
      <c r="A398" t="s">
        <v>480</v>
      </c>
      <c r="B398" t="s">
        <v>498</v>
      </c>
      <c r="C398" t="s">
        <v>643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  <c r="X398" t="s">
        <v>78</v>
      </c>
      <c r="Y398" t="s">
        <v>78</v>
      </c>
    </row>
    <row r="399" spans="1:32" hidden="1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  <c r="X399" t="s">
        <v>78</v>
      </c>
      <c r="Y399" t="s">
        <v>78</v>
      </c>
    </row>
    <row r="400" spans="1:32" hidden="1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  <c r="X400" t="s">
        <v>78</v>
      </c>
      <c r="Y400" t="s">
        <v>78</v>
      </c>
    </row>
    <row r="401" spans="1:32" hidden="1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O401">
        <v>-4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  <c r="X401" t="s">
        <v>78</v>
      </c>
      <c r="Y401" t="s">
        <v>78</v>
      </c>
    </row>
    <row r="402" spans="1:32" hidden="1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O402" t="s">
        <v>78</v>
      </c>
      <c r="P402" t="s">
        <v>78</v>
      </c>
      <c r="Q402" t="s">
        <v>78</v>
      </c>
      <c r="R402" t="s">
        <v>309</v>
      </c>
      <c r="S402" s="19">
        <v>2.34</v>
      </c>
      <c r="T402">
        <v>6.57</v>
      </c>
      <c r="U402">
        <v>4.71</v>
      </c>
      <c r="V402" t="s">
        <v>78</v>
      </c>
      <c r="W402" t="s">
        <v>78</v>
      </c>
      <c r="X402">
        <v>9.33</v>
      </c>
      <c r="Y402">
        <v>6.69</v>
      </c>
    </row>
    <row r="403" spans="1:32" hidden="1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O403" t="s">
        <v>78</v>
      </c>
      <c r="P403" t="s">
        <v>78</v>
      </c>
      <c r="Q403" t="s">
        <v>78</v>
      </c>
      <c r="R403" t="s">
        <v>309</v>
      </c>
      <c r="S403" s="19">
        <v>1.45</v>
      </c>
      <c r="T403" s="20" t="s">
        <v>337</v>
      </c>
      <c r="U403">
        <v>0.53</v>
      </c>
      <c r="V403" t="s">
        <v>78</v>
      </c>
      <c r="W403" t="s">
        <v>78</v>
      </c>
      <c r="X403" s="20" t="s">
        <v>262</v>
      </c>
      <c r="Y403">
        <v>1.07</v>
      </c>
    </row>
    <row r="404" spans="1:32" hidden="1" x14ac:dyDescent="0.25">
      <c r="A404" t="s">
        <v>480</v>
      </c>
      <c r="B404" t="s">
        <v>499</v>
      </c>
      <c r="C404" t="s">
        <v>635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O404" t="s">
        <v>78</v>
      </c>
      <c r="P404" t="s">
        <v>78</v>
      </c>
      <c r="Q404" t="s">
        <v>78</v>
      </c>
      <c r="R404" t="s">
        <v>309</v>
      </c>
      <c r="S404" s="19">
        <v>1.57</v>
      </c>
      <c r="T404">
        <v>1.86</v>
      </c>
      <c r="U404">
        <v>1.2</v>
      </c>
      <c r="V404" t="s">
        <v>78</v>
      </c>
      <c r="W404" t="s">
        <v>78</v>
      </c>
      <c r="X404">
        <v>2.97</v>
      </c>
      <c r="Y404">
        <v>1.91</v>
      </c>
    </row>
    <row r="405" spans="1:32" hidden="1" x14ac:dyDescent="0.25">
      <c r="A405" t="s">
        <v>480</v>
      </c>
      <c r="B405" t="s">
        <v>499</v>
      </c>
      <c r="C405" t="s">
        <v>642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O405" t="s">
        <v>78</v>
      </c>
      <c r="P405" t="s">
        <v>78</v>
      </c>
      <c r="Q405" t="s">
        <v>78</v>
      </c>
      <c r="R405" t="s">
        <v>309</v>
      </c>
      <c r="S405" s="19">
        <v>1.57</v>
      </c>
      <c r="T405">
        <v>1.39</v>
      </c>
      <c r="U405">
        <v>0.48</v>
      </c>
      <c r="V405" t="s">
        <v>78</v>
      </c>
      <c r="W405" t="s">
        <v>78</v>
      </c>
      <c r="X405">
        <v>2.78</v>
      </c>
      <c r="Y405">
        <v>0.96</v>
      </c>
    </row>
    <row r="406" spans="1:32" hidden="1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O406" t="s">
        <v>78</v>
      </c>
      <c r="P406" t="s">
        <v>78</v>
      </c>
      <c r="Q406" t="s">
        <v>78</v>
      </c>
      <c r="R406" t="s">
        <v>309</v>
      </c>
      <c r="S406" s="19">
        <v>1.66</v>
      </c>
      <c r="T406">
        <v>0.8</v>
      </c>
      <c r="U406">
        <v>0.33</v>
      </c>
      <c r="V406" t="s">
        <v>78</v>
      </c>
      <c r="W406" t="s">
        <v>78</v>
      </c>
      <c r="X406">
        <v>1.61</v>
      </c>
      <c r="Y406">
        <v>0.67</v>
      </c>
    </row>
    <row r="407" spans="1:32" hidden="1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O407" t="s">
        <v>78</v>
      </c>
      <c r="P407" t="s">
        <v>78</v>
      </c>
      <c r="Q407" t="s">
        <v>78</v>
      </c>
      <c r="R407" t="s">
        <v>309</v>
      </c>
      <c r="S407" s="19">
        <v>2.23</v>
      </c>
      <c r="T407">
        <v>0.79</v>
      </c>
      <c r="U407">
        <v>-0.09</v>
      </c>
      <c r="V407" t="s">
        <v>78</v>
      </c>
      <c r="W407" t="s">
        <v>78</v>
      </c>
      <c r="X407">
        <v>1.58</v>
      </c>
      <c r="Y407">
        <v>-0.19</v>
      </c>
    </row>
    <row r="408" spans="1:32" hidden="1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  <c r="X408" t="s">
        <v>78</v>
      </c>
      <c r="Y408" t="s">
        <v>78</v>
      </c>
    </row>
    <row r="409" spans="1:32" hidden="1" x14ac:dyDescent="0.25">
      <c r="A409" t="s">
        <v>480</v>
      </c>
      <c r="B409" t="s">
        <v>499</v>
      </c>
      <c r="C409" t="s">
        <v>636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X409" t="s">
        <v>78</v>
      </c>
      <c r="Y409" t="s">
        <v>78</v>
      </c>
      <c r="AC409" t="s">
        <v>350</v>
      </c>
      <c r="AD409">
        <v>0</v>
      </c>
      <c r="AE409" t="s">
        <v>362</v>
      </c>
      <c r="AF409">
        <v>1</v>
      </c>
    </row>
    <row r="410" spans="1:32" hidden="1" x14ac:dyDescent="0.25">
      <c r="A410" t="s">
        <v>480</v>
      </c>
      <c r="B410" t="s">
        <v>499</v>
      </c>
      <c r="C410" t="s">
        <v>643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  <c r="X410" t="s">
        <v>78</v>
      </c>
      <c r="Y410" t="s">
        <v>78</v>
      </c>
    </row>
    <row r="411" spans="1:32" hidden="1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O411" s="16" t="s">
        <v>78</v>
      </c>
      <c r="P411">
        <v>1.7</v>
      </c>
      <c r="Q411">
        <v>10.1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  <c r="X411" t="s">
        <v>78</v>
      </c>
      <c r="Y411" t="s">
        <v>78</v>
      </c>
    </row>
    <row r="412" spans="1:32" hidden="1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  <c r="X412" t="s">
        <v>78</v>
      </c>
      <c r="Y412" t="s">
        <v>78</v>
      </c>
    </row>
    <row r="413" spans="1:32" hidden="1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O413">
        <v>-4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  <c r="X413" t="s">
        <v>78</v>
      </c>
      <c r="Y413" t="s">
        <v>78</v>
      </c>
    </row>
    <row r="414" spans="1:32" hidden="1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O414" t="s">
        <v>78</v>
      </c>
      <c r="P414" t="s">
        <v>78</v>
      </c>
      <c r="Q414" t="s">
        <v>78</v>
      </c>
      <c r="R414" t="s">
        <v>309</v>
      </c>
      <c r="S414">
        <v>1.88</v>
      </c>
      <c r="T414">
        <v>6.76</v>
      </c>
      <c r="U414">
        <v>6.19</v>
      </c>
      <c r="V414" t="s">
        <v>78</v>
      </c>
      <c r="W414" t="s">
        <v>78</v>
      </c>
      <c r="X414">
        <v>9.27</v>
      </c>
      <c r="Y414">
        <v>8.49</v>
      </c>
    </row>
    <row r="415" spans="1:32" hidden="1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O415" t="s">
        <v>78</v>
      </c>
      <c r="P415" t="s">
        <v>78</v>
      </c>
      <c r="Q415" t="s">
        <v>78</v>
      </c>
      <c r="R415" t="s">
        <v>309</v>
      </c>
      <c r="S415" s="19">
        <v>1.74</v>
      </c>
      <c r="T415">
        <v>0.99</v>
      </c>
      <c r="U415">
        <v>0.96</v>
      </c>
      <c r="V415" t="s">
        <v>78</v>
      </c>
      <c r="W415" t="s">
        <v>78</v>
      </c>
      <c r="X415">
        <v>1.97</v>
      </c>
      <c r="Y415">
        <v>1.91</v>
      </c>
    </row>
    <row r="416" spans="1:32" hidden="1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O416" t="s">
        <v>78</v>
      </c>
      <c r="P416" t="s">
        <v>78</v>
      </c>
      <c r="Q416" t="s">
        <v>78</v>
      </c>
      <c r="R416" t="s">
        <v>309</v>
      </c>
      <c r="S416">
        <v>1.01</v>
      </c>
      <c r="T416">
        <v>1.01</v>
      </c>
      <c r="U416">
        <v>0.31</v>
      </c>
      <c r="V416" t="s">
        <v>78</v>
      </c>
      <c r="W416" t="s">
        <v>78</v>
      </c>
      <c r="X416">
        <v>2.02</v>
      </c>
      <c r="Y416">
        <v>0.63</v>
      </c>
    </row>
    <row r="417" spans="1:32" hidden="1" x14ac:dyDescent="0.25">
      <c r="A417" t="s">
        <v>480</v>
      </c>
      <c r="B417" t="s">
        <v>500</v>
      </c>
      <c r="C417" t="s">
        <v>642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O417" t="s">
        <v>78</v>
      </c>
      <c r="P417" t="s">
        <v>78</v>
      </c>
      <c r="Q417" t="s">
        <v>78</v>
      </c>
      <c r="R417" t="s">
        <v>309</v>
      </c>
      <c r="S417" s="19">
        <v>1.88</v>
      </c>
      <c r="T417">
        <v>0.87</v>
      </c>
      <c r="U417">
        <v>0.69</v>
      </c>
      <c r="V417" t="s">
        <v>78</v>
      </c>
      <c r="W417" t="s">
        <v>78</v>
      </c>
      <c r="X417">
        <v>1.75</v>
      </c>
      <c r="Y417">
        <v>1.38</v>
      </c>
    </row>
    <row r="418" spans="1:32" hidden="1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O418" t="s">
        <v>78</v>
      </c>
      <c r="P418" t="s">
        <v>78</v>
      </c>
      <c r="Q418" t="s">
        <v>78</v>
      </c>
      <c r="R418" t="s">
        <v>309</v>
      </c>
      <c r="S418" s="19">
        <v>1.62</v>
      </c>
      <c r="T418">
        <v>0.95</v>
      </c>
      <c r="U418">
        <v>0.59</v>
      </c>
      <c r="V418" t="s">
        <v>78</v>
      </c>
      <c r="W418" t="s">
        <v>78</v>
      </c>
      <c r="X418">
        <v>1.37</v>
      </c>
      <c r="Y418">
        <v>0.85</v>
      </c>
    </row>
    <row r="419" spans="1:32" hidden="1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O419" t="s">
        <v>78</v>
      </c>
      <c r="P419" t="s">
        <v>78</v>
      </c>
      <c r="Q419" t="s">
        <v>78</v>
      </c>
      <c r="R419" t="s">
        <v>309</v>
      </c>
      <c r="S419">
        <v>1.28</v>
      </c>
      <c r="T419">
        <v>1.53</v>
      </c>
      <c r="U419">
        <v>0.05</v>
      </c>
      <c r="V419" t="s">
        <v>78</v>
      </c>
      <c r="W419" t="s">
        <v>78</v>
      </c>
      <c r="X419">
        <v>3.06</v>
      </c>
      <c r="Y419">
        <v>0.1</v>
      </c>
    </row>
    <row r="420" spans="1:32" hidden="1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  <c r="X420" t="s">
        <v>78</v>
      </c>
      <c r="Y420" t="s">
        <v>78</v>
      </c>
    </row>
    <row r="421" spans="1:32" hidden="1" x14ac:dyDescent="0.25">
      <c r="A421" t="s">
        <v>480</v>
      </c>
      <c r="B421" t="s">
        <v>500</v>
      </c>
      <c r="C421" t="s">
        <v>636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X421" t="s">
        <v>78</v>
      </c>
      <c r="Y421" t="s">
        <v>78</v>
      </c>
      <c r="AC421" t="s">
        <v>350</v>
      </c>
      <c r="AD421">
        <v>0</v>
      </c>
      <c r="AE421" t="s">
        <v>362</v>
      </c>
      <c r="AF421">
        <v>1</v>
      </c>
    </row>
    <row r="422" spans="1:32" hidden="1" x14ac:dyDescent="0.25">
      <c r="A422" t="s">
        <v>480</v>
      </c>
      <c r="B422" t="s">
        <v>500</v>
      </c>
      <c r="C422" t="s">
        <v>643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  <c r="X422" t="s">
        <v>78</v>
      </c>
      <c r="Y422" t="s">
        <v>78</v>
      </c>
    </row>
    <row r="423" spans="1:32" hidden="1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  <c r="X423" t="s">
        <v>78</v>
      </c>
      <c r="Y423" t="s">
        <v>78</v>
      </c>
    </row>
    <row r="424" spans="1:32" hidden="1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  <c r="X424" t="s">
        <v>78</v>
      </c>
      <c r="Y424" t="s">
        <v>78</v>
      </c>
    </row>
    <row r="425" spans="1:32" hidden="1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O425">
        <v>-4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  <c r="X425" t="s">
        <v>78</v>
      </c>
      <c r="Y425" t="s">
        <v>78</v>
      </c>
    </row>
    <row r="426" spans="1:32" hidden="1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O426" t="s">
        <v>78</v>
      </c>
      <c r="P426" t="s">
        <v>78</v>
      </c>
      <c r="Q426" t="s">
        <v>78</v>
      </c>
      <c r="R426" t="s">
        <v>309</v>
      </c>
      <c r="S426">
        <v>1.88</v>
      </c>
      <c r="T426">
        <v>6.76</v>
      </c>
      <c r="U426">
        <v>6.19</v>
      </c>
      <c r="V426" t="s">
        <v>78</v>
      </c>
      <c r="W426" t="s">
        <v>78</v>
      </c>
      <c r="X426">
        <v>9.27</v>
      </c>
      <c r="Y426">
        <v>8.49</v>
      </c>
    </row>
    <row r="427" spans="1:32" hidden="1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O427" t="s">
        <v>78</v>
      </c>
      <c r="P427" t="s">
        <v>78</v>
      </c>
      <c r="Q427" t="s">
        <v>78</v>
      </c>
      <c r="R427" t="s">
        <v>309</v>
      </c>
      <c r="S427" s="19">
        <v>1.74</v>
      </c>
      <c r="T427">
        <v>0.99</v>
      </c>
      <c r="U427">
        <v>0.96</v>
      </c>
      <c r="V427" t="s">
        <v>78</v>
      </c>
      <c r="W427" t="s">
        <v>78</v>
      </c>
      <c r="X427">
        <v>1.97</v>
      </c>
      <c r="Y427">
        <v>1.91</v>
      </c>
    </row>
    <row r="428" spans="1:32" hidden="1" x14ac:dyDescent="0.25">
      <c r="A428" t="s">
        <v>480</v>
      </c>
      <c r="B428" t="s">
        <v>501</v>
      </c>
      <c r="C428" t="s">
        <v>635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O428" t="s">
        <v>78</v>
      </c>
      <c r="P428" t="s">
        <v>78</v>
      </c>
      <c r="Q428" t="s">
        <v>78</v>
      </c>
      <c r="R428" t="s">
        <v>309</v>
      </c>
      <c r="S428" s="19">
        <v>1.67</v>
      </c>
      <c r="T428">
        <v>2.17</v>
      </c>
      <c r="U428">
        <v>1</v>
      </c>
      <c r="V428" t="s">
        <v>78</v>
      </c>
      <c r="W428" t="s">
        <v>78</v>
      </c>
      <c r="X428">
        <v>3.2</v>
      </c>
      <c r="Y428">
        <v>1.47</v>
      </c>
    </row>
    <row r="429" spans="1:32" hidden="1" x14ac:dyDescent="0.25">
      <c r="A429" t="s">
        <v>480</v>
      </c>
      <c r="B429" t="s">
        <v>501</v>
      </c>
      <c r="C429" t="s">
        <v>642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O429" t="s">
        <v>78</v>
      </c>
      <c r="P429" t="s">
        <v>78</v>
      </c>
      <c r="Q429" t="s">
        <v>78</v>
      </c>
      <c r="R429" t="s">
        <v>309</v>
      </c>
      <c r="S429" s="19">
        <v>1.88</v>
      </c>
      <c r="T429">
        <v>0.87</v>
      </c>
      <c r="U429">
        <v>0.69</v>
      </c>
      <c r="V429" t="s">
        <v>78</v>
      </c>
      <c r="W429" t="s">
        <v>78</v>
      </c>
      <c r="X429">
        <v>1.75</v>
      </c>
      <c r="Y429">
        <v>1.38</v>
      </c>
    </row>
    <row r="430" spans="1:32" hidden="1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O430" t="s">
        <v>78</v>
      </c>
      <c r="P430" t="s">
        <v>78</v>
      </c>
      <c r="Q430" t="s">
        <v>78</v>
      </c>
      <c r="R430" t="s">
        <v>309</v>
      </c>
      <c r="S430" s="19">
        <v>1.62</v>
      </c>
      <c r="T430">
        <v>0.95</v>
      </c>
      <c r="U430">
        <v>0.59</v>
      </c>
      <c r="V430" t="s">
        <v>78</v>
      </c>
      <c r="W430" t="s">
        <v>78</v>
      </c>
      <c r="X430">
        <v>1.37</v>
      </c>
      <c r="Y430">
        <v>0.85</v>
      </c>
    </row>
    <row r="431" spans="1:32" hidden="1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O431" t="s">
        <v>78</v>
      </c>
      <c r="P431" t="s">
        <v>78</v>
      </c>
      <c r="Q431" t="s">
        <v>78</v>
      </c>
      <c r="R431" t="s">
        <v>309</v>
      </c>
      <c r="S431">
        <v>1.29</v>
      </c>
      <c r="T431">
        <v>1.43</v>
      </c>
      <c r="U431">
        <v>-0.18</v>
      </c>
      <c r="V431" t="s">
        <v>78</v>
      </c>
      <c r="W431" t="s">
        <v>78</v>
      </c>
      <c r="X431">
        <v>2.86</v>
      </c>
      <c r="Y431">
        <v>-0.37</v>
      </c>
    </row>
    <row r="432" spans="1:32" hidden="1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  <c r="X432" t="s">
        <v>78</v>
      </c>
      <c r="Y432" t="s">
        <v>78</v>
      </c>
    </row>
    <row r="433" spans="1:32" hidden="1" x14ac:dyDescent="0.25">
      <c r="A433" t="s">
        <v>480</v>
      </c>
      <c r="B433" t="s">
        <v>501</v>
      </c>
      <c r="C433" t="s">
        <v>636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X433" t="s">
        <v>78</v>
      </c>
      <c r="Y433" t="s">
        <v>78</v>
      </c>
      <c r="AC433" t="s">
        <v>350</v>
      </c>
      <c r="AD433">
        <v>0</v>
      </c>
      <c r="AE433" t="s">
        <v>362</v>
      </c>
      <c r="AF433">
        <v>1</v>
      </c>
    </row>
    <row r="434" spans="1:32" hidden="1" x14ac:dyDescent="0.25">
      <c r="A434" t="s">
        <v>480</v>
      </c>
      <c r="B434" t="s">
        <v>501</v>
      </c>
      <c r="C434" t="s">
        <v>643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  <c r="X434" t="s">
        <v>78</v>
      </c>
      <c r="Y434" t="s">
        <v>78</v>
      </c>
    </row>
    <row r="435" spans="1:32" hidden="1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O435" s="16" t="s">
        <v>78</v>
      </c>
      <c r="P435">
        <v>1.5</v>
      </c>
      <c r="Q435" s="20" t="s">
        <v>497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  <c r="X435" t="s">
        <v>78</v>
      </c>
      <c r="Y435" t="s">
        <v>78</v>
      </c>
    </row>
    <row r="436" spans="1:32" hidden="1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  <c r="X436" t="s">
        <v>78</v>
      </c>
      <c r="Y436" t="s">
        <v>78</v>
      </c>
    </row>
    <row r="437" spans="1:32" hidden="1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O437">
        <v>-4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  <c r="X437" t="s">
        <v>78</v>
      </c>
      <c r="Y437" t="s">
        <v>78</v>
      </c>
    </row>
    <row r="438" spans="1:32" hidden="1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O438" t="s">
        <v>78</v>
      </c>
      <c r="P438" t="s">
        <v>78</v>
      </c>
      <c r="Q438" t="s">
        <v>78</v>
      </c>
      <c r="R438" t="s">
        <v>309</v>
      </c>
      <c r="S438">
        <v>1.74</v>
      </c>
      <c r="T438">
        <v>7.04</v>
      </c>
      <c r="U438">
        <v>3.64</v>
      </c>
      <c r="V438" t="s">
        <v>78</v>
      </c>
      <c r="W438" t="s">
        <v>78</v>
      </c>
      <c r="X438">
        <v>9.93</v>
      </c>
      <c r="Y438">
        <v>5.14</v>
      </c>
    </row>
    <row r="439" spans="1:32" hidden="1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O439" t="s">
        <v>78</v>
      </c>
      <c r="P439" t="s">
        <v>78</v>
      </c>
      <c r="Q439" t="s">
        <v>78</v>
      </c>
      <c r="R439" t="s">
        <v>309</v>
      </c>
      <c r="S439">
        <v>1.52</v>
      </c>
      <c r="T439">
        <v>1.21</v>
      </c>
      <c r="U439">
        <v>0.17</v>
      </c>
      <c r="V439" t="s">
        <v>78</v>
      </c>
      <c r="W439" t="s">
        <v>78</v>
      </c>
      <c r="X439">
        <v>2.41</v>
      </c>
      <c r="Y439">
        <v>0.35</v>
      </c>
    </row>
    <row r="440" spans="1:32" hidden="1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O440" t="s">
        <v>78</v>
      </c>
      <c r="P440" t="s">
        <v>78</v>
      </c>
      <c r="Q440" t="s">
        <v>78</v>
      </c>
      <c r="R440" t="s">
        <v>309</v>
      </c>
      <c r="S440">
        <v>1.62</v>
      </c>
      <c r="T440" s="20" t="s">
        <v>438</v>
      </c>
      <c r="U440">
        <v>0.75</v>
      </c>
      <c r="V440" t="s">
        <v>78</v>
      </c>
      <c r="W440" t="s">
        <v>78</v>
      </c>
      <c r="X440" s="20" t="s">
        <v>343</v>
      </c>
      <c r="Y440">
        <v>1.5</v>
      </c>
    </row>
    <row r="441" spans="1:32" hidden="1" x14ac:dyDescent="0.25">
      <c r="A441" t="s">
        <v>480</v>
      </c>
      <c r="B441" t="s">
        <v>502</v>
      </c>
      <c r="C441" t="s">
        <v>642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O441" t="s">
        <v>78</v>
      </c>
      <c r="P441" t="s">
        <v>78</v>
      </c>
      <c r="Q441" t="s">
        <v>78</v>
      </c>
      <c r="R441" t="s">
        <v>309</v>
      </c>
      <c r="S441">
        <v>1.56</v>
      </c>
      <c r="T441">
        <v>1.53</v>
      </c>
      <c r="U441">
        <v>0.49</v>
      </c>
      <c r="V441" t="s">
        <v>78</v>
      </c>
      <c r="W441" t="s">
        <v>78</v>
      </c>
      <c r="X441">
        <v>2.36</v>
      </c>
      <c r="Y441">
        <v>0.76</v>
      </c>
    </row>
    <row r="442" spans="1:32" hidden="1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O442" t="s">
        <v>78</v>
      </c>
      <c r="P442" t="s">
        <v>78</v>
      </c>
      <c r="Q442" t="s">
        <v>78</v>
      </c>
      <c r="R442" t="s">
        <v>309</v>
      </c>
      <c r="S442" s="20" t="s">
        <v>252</v>
      </c>
      <c r="T442">
        <v>0.85</v>
      </c>
      <c r="U442">
        <v>0.26</v>
      </c>
      <c r="V442" t="s">
        <v>78</v>
      </c>
      <c r="W442" t="s">
        <v>78</v>
      </c>
      <c r="X442">
        <v>1.7</v>
      </c>
      <c r="Y442">
        <v>0.51</v>
      </c>
    </row>
    <row r="443" spans="1:32" hidden="1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O443" t="s">
        <v>78</v>
      </c>
      <c r="P443" t="s">
        <v>78</v>
      </c>
      <c r="Q443" t="s">
        <v>78</v>
      </c>
      <c r="R443" t="s">
        <v>309</v>
      </c>
      <c r="S443" s="20" t="s">
        <v>343</v>
      </c>
      <c r="T443" s="20" t="s">
        <v>343</v>
      </c>
      <c r="U443">
        <v>0.37</v>
      </c>
      <c r="V443" t="s">
        <v>78</v>
      </c>
      <c r="W443" t="s">
        <v>78</v>
      </c>
      <c r="X443" s="20" t="s">
        <v>496</v>
      </c>
      <c r="Y443">
        <v>0.74</v>
      </c>
    </row>
    <row r="444" spans="1:32" hidden="1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  <c r="X444" t="s">
        <v>78</v>
      </c>
      <c r="Y444" t="s">
        <v>78</v>
      </c>
    </row>
    <row r="445" spans="1:32" hidden="1" x14ac:dyDescent="0.25">
      <c r="A445" t="s">
        <v>480</v>
      </c>
      <c r="B445" t="s">
        <v>502</v>
      </c>
      <c r="C445" t="s">
        <v>636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AC445" t="s">
        <v>350</v>
      </c>
      <c r="AD445">
        <v>0</v>
      </c>
      <c r="AE445" t="s">
        <v>362</v>
      </c>
      <c r="AF445">
        <v>1</v>
      </c>
    </row>
    <row r="446" spans="1:32" hidden="1" x14ac:dyDescent="0.25">
      <c r="A446" t="s">
        <v>480</v>
      </c>
      <c r="B446" t="s">
        <v>502</v>
      </c>
      <c r="C446" t="s">
        <v>643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  <c r="X446" t="s">
        <v>78</v>
      </c>
      <c r="Y446" t="s">
        <v>78</v>
      </c>
    </row>
    <row r="447" spans="1:32" hidden="1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  <c r="X447" t="s">
        <v>78</v>
      </c>
      <c r="Y447" t="s">
        <v>78</v>
      </c>
    </row>
    <row r="448" spans="1:32" hidden="1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  <c r="X448" t="s">
        <v>78</v>
      </c>
      <c r="Y448" t="s">
        <v>78</v>
      </c>
    </row>
    <row r="449" spans="1:32" hidden="1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O449">
        <v>-4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  <c r="X449" t="s">
        <v>78</v>
      </c>
      <c r="Y449" t="s">
        <v>78</v>
      </c>
    </row>
    <row r="450" spans="1:32" hidden="1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O450" t="s">
        <v>78</v>
      </c>
      <c r="P450" t="s">
        <v>78</v>
      </c>
      <c r="Q450" t="s">
        <v>78</v>
      </c>
      <c r="R450" t="s">
        <v>309</v>
      </c>
      <c r="S450">
        <v>1.74</v>
      </c>
      <c r="T450">
        <v>7.04</v>
      </c>
      <c r="U450">
        <v>3.64</v>
      </c>
      <c r="V450" t="s">
        <v>78</v>
      </c>
      <c r="W450" t="s">
        <v>78</v>
      </c>
      <c r="X450">
        <v>9.93</v>
      </c>
      <c r="Y450">
        <v>5.14</v>
      </c>
    </row>
    <row r="451" spans="1:32" hidden="1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O451" t="s">
        <v>78</v>
      </c>
      <c r="P451" t="s">
        <v>78</v>
      </c>
      <c r="Q451" t="s">
        <v>78</v>
      </c>
      <c r="R451" t="s">
        <v>309</v>
      </c>
      <c r="S451">
        <v>1.52</v>
      </c>
      <c r="T451">
        <v>1.21</v>
      </c>
      <c r="U451">
        <v>0.17</v>
      </c>
      <c r="V451" t="s">
        <v>78</v>
      </c>
      <c r="W451" t="s">
        <v>78</v>
      </c>
      <c r="X451">
        <v>2.41</v>
      </c>
      <c r="Y451">
        <v>0.35</v>
      </c>
    </row>
    <row r="452" spans="1:32" hidden="1" x14ac:dyDescent="0.25">
      <c r="A452" t="s">
        <v>480</v>
      </c>
      <c r="B452" t="s">
        <v>503</v>
      </c>
      <c r="C452" t="s">
        <v>635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O452" t="s">
        <v>78</v>
      </c>
      <c r="P452" t="s">
        <v>78</v>
      </c>
      <c r="Q452" t="s">
        <v>78</v>
      </c>
      <c r="R452" t="s">
        <v>309</v>
      </c>
      <c r="S452">
        <v>1.44</v>
      </c>
      <c r="T452">
        <v>1.55</v>
      </c>
      <c r="U452">
        <v>0.75</v>
      </c>
      <c r="V452" t="s">
        <v>78</v>
      </c>
      <c r="W452" t="s">
        <v>78</v>
      </c>
      <c r="X452">
        <v>2.59</v>
      </c>
      <c r="Y452">
        <v>1.25</v>
      </c>
    </row>
    <row r="453" spans="1:32" hidden="1" x14ac:dyDescent="0.25">
      <c r="A453" t="s">
        <v>480</v>
      </c>
      <c r="B453" t="s">
        <v>503</v>
      </c>
      <c r="C453" t="s">
        <v>642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O453" t="s">
        <v>78</v>
      </c>
      <c r="P453" t="s">
        <v>78</v>
      </c>
      <c r="Q453" t="s">
        <v>78</v>
      </c>
      <c r="R453" t="s">
        <v>309</v>
      </c>
      <c r="S453">
        <v>1.56</v>
      </c>
      <c r="T453">
        <v>1.53</v>
      </c>
      <c r="U453">
        <v>0.49</v>
      </c>
      <c r="V453" t="s">
        <v>78</v>
      </c>
      <c r="W453" t="s">
        <v>78</v>
      </c>
      <c r="X453">
        <v>2.36</v>
      </c>
      <c r="Y453">
        <v>0.76</v>
      </c>
    </row>
    <row r="454" spans="1:32" hidden="1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O454" t="s">
        <v>78</v>
      </c>
      <c r="P454" t="s">
        <v>78</v>
      </c>
      <c r="Q454" t="s">
        <v>78</v>
      </c>
      <c r="R454" t="s">
        <v>309</v>
      </c>
      <c r="S454" s="20" t="s">
        <v>252</v>
      </c>
      <c r="T454">
        <v>0.85</v>
      </c>
      <c r="U454">
        <v>0.26</v>
      </c>
      <c r="V454" t="s">
        <v>78</v>
      </c>
      <c r="W454" t="s">
        <v>78</v>
      </c>
      <c r="X454">
        <v>1.7</v>
      </c>
      <c r="Y454">
        <v>0.51</v>
      </c>
    </row>
    <row r="455" spans="1:32" hidden="1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O455" t="s">
        <v>78</v>
      </c>
      <c r="P455" t="s">
        <v>78</v>
      </c>
      <c r="Q455" t="s">
        <v>78</v>
      </c>
      <c r="R455" t="s">
        <v>309</v>
      </c>
      <c r="S455" s="20" t="s">
        <v>494</v>
      </c>
      <c r="T455" s="20" t="s">
        <v>345</v>
      </c>
      <c r="U455">
        <v>-0.26</v>
      </c>
      <c r="V455" t="s">
        <v>78</v>
      </c>
      <c r="W455" t="s">
        <v>78</v>
      </c>
      <c r="X455" s="20" t="s">
        <v>495</v>
      </c>
      <c r="Y455">
        <v>-0.51</v>
      </c>
    </row>
    <row r="456" spans="1:32" hidden="1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  <c r="X456" t="s">
        <v>78</v>
      </c>
      <c r="Y456" t="s">
        <v>78</v>
      </c>
    </row>
    <row r="457" spans="1:32" hidden="1" x14ac:dyDescent="0.25">
      <c r="A457" t="s">
        <v>480</v>
      </c>
      <c r="B457" t="s">
        <v>503</v>
      </c>
      <c r="C457" t="s">
        <v>636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X457" t="s">
        <v>78</v>
      </c>
      <c r="Y457" t="s">
        <v>78</v>
      </c>
      <c r="AC457" t="s">
        <v>350</v>
      </c>
      <c r="AD457">
        <v>0</v>
      </c>
      <c r="AE457" t="s">
        <v>362</v>
      </c>
      <c r="AF457">
        <v>1</v>
      </c>
    </row>
    <row r="458" spans="1:32" hidden="1" x14ac:dyDescent="0.25">
      <c r="A458" t="s">
        <v>480</v>
      </c>
      <c r="B458" t="s">
        <v>503</v>
      </c>
      <c r="C458" t="s">
        <v>643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</row>
    <row r="459" spans="1:32" hidden="1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O459" s="16" t="s">
        <v>78</v>
      </c>
      <c r="P459" s="20" t="s">
        <v>262</v>
      </c>
      <c r="Q459">
        <v>6.6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  <c r="X459" t="s">
        <v>78</v>
      </c>
      <c r="Y459" t="s">
        <v>78</v>
      </c>
    </row>
    <row r="460" spans="1:32" hidden="1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  <c r="X460" t="s">
        <v>78</v>
      </c>
      <c r="Y460" t="s">
        <v>78</v>
      </c>
    </row>
    <row r="461" spans="1:32" hidden="1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O461">
        <v>-4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  <c r="X461" t="s">
        <v>78</v>
      </c>
      <c r="Y461" t="s">
        <v>78</v>
      </c>
    </row>
    <row r="462" spans="1:32" hidden="1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666</v>
      </c>
      <c r="K462" t="s">
        <v>448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78</v>
      </c>
      <c r="Y462" t="s">
        <v>78</v>
      </c>
      <c r="Z462" t="s">
        <v>636</v>
      </c>
      <c r="AA462">
        <v>1</v>
      </c>
      <c r="AB462" t="s">
        <v>363</v>
      </c>
    </row>
    <row r="463" spans="1:32" hidden="1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666</v>
      </c>
      <c r="K463" t="s">
        <v>448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636</v>
      </c>
      <c r="AA463">
        <v>1</v>
      </c>
      <c r="AB463" t="s">
        <v>363</v>
      </c>
    </row>
    <row r="464" spans="1:32" hidden="1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666</v>
      </c>
      <c r="K464" t="s">
        <v>448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636</v>
      </c>
      <c r="AA464">
        <v>1</v>
      </c>
      <c r="AB464" t="s">
        <v>363</v>
      </c>
    </row>
    <row r="465" spans="1:28" hidden="1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666</v>
      </c>
      <c r="K465" t="s">
        <v>448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636</v>
      </c>
      <c r="AA465">
        <v>1</v>
      </c>
      <c r="AB465" t="s">
        <v>363</v>
      </c>
    </row>
    <row r="466" spans="1:28" hidden="1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666</v>
      </c>
      <c r="K466" t="s">
        <v>448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78</v>
      </c>
      <c r="Y466" t="s">
        <v>78</v>
      </c>
      <c r="Z466" t="s">
        <v>636</v>
      </c>
      <c r="AA466">
        <v>1</v>
      </c>
      <c r="AB466" t="s">
        <v>363</v>
      </c>
    </row>
    <row r="467" spans="1:28" hidden="1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666</v>
      </c>
      <c r="K467" t="s">
        <v>448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78</v>
      </c>
      <c r="Y467" t="s">
        <v>78</v>
      </c>
      <c r="Z467" t="s">
        <v>636</v>
      </c>
      <c r="AA467">
        <v>1</v>
      </c>
      <c r="AB467" t="s">
        <v>363</v>
      </c>
    </row>
    <row r="468" spans="1:28" hidden="1" x14ac:dyDescent="0.25">
      <c r="A468" t="s">
        <v>480</v>
      </c>
      <c r="B468" t="s">
        <v>498</v>
      </c>
      <c r="C468" t="s">
        <v>637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666</v>
      </c>
      <c r="K468" t="s">
        <v>448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78</v>
      </c>
      <c r="Y468" t="s">
        <v>78</v>
      </c>
      <c r="Z468" t="s">
        <v>636</v>
      </c>
      <c r="AA468">
        <v>1</v>
      </c>
      <c r="AB468" t="s">
        <v>362</v>
      </c>
    </row>
    <row r="469" spans="1:28" hidden="1" x14ac:dyDescent="0.25">
      <c r="A469" t="s">
        <v>480</v>
      </c>
      <c r="B469" t="s">
        <v>499</v>
      </c>
      <c r="C469" t="s">
        <v>637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666</v>
      </c>
      <c r="K469" t="s">
        <v>448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78</v>
      </c>
      <c r="Y469" t="s">
        <v>78</v>
      </c>
      <c r="Z469" t="s">
        <v>636</v>
      </c>
      <c r="AA469">
        <v>1</v>
      </c>
      <c r="AB469" t="s">
        <v>362</v>
      </c>
    </row>
    <row r="470" spans="1:28" hidden="1" x14ac:dyDescent="0.25">
      <c r="A470" t="s">
        <v>480</v>
      </c>
      <c r="B470" t="s">
        <v>500</v>
      </c>
      <c r="C470" t="s">
        <v>637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666</v>
      </c>
      <c r="K470" t="s">
        <v>448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78</v>
      </c>
      <c r="Y470" t="s">
        <v>78</v>
      </c>
      <c r="Z470" t="s">
        <v>636</v>
      </c>
      <c r="AA470">
        <v>1</v>
      </c>
      <c r="AB470" t="s">
        <v>362</v>
      </c>
    </row>
    <row r="471" spans="1:28" hidden="1" x14ac:dyDescent="0.25">
      <c r="A471" t="s">
        <v>480</v>
      </c>
      <c r="B471" t="s">
        <v>501</v>
      </c>
      <c r="C471" t="s">
        <v>637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666</v>
      </c>
      <c r="K471" t="s">
        <v>448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78</v>
      </c>
      <c r="Y471" t="s">
        <v>78</v>
      </c>
      <c r="Z471" t="s">
        <v>636</v>
      </c>
      <c r="AA471">
        <v>1</v>
      </c>
      <c r="AB471" t="s">
        <v>362</v>
      </c>
    </row>
    <row r="472" spans="1:28" hidden="1" x14ac:dyDescent="0.25">
      <c r="A472" t="s">
        <v>480</v>
      </c>
      <c r="B472" t="s">
        <v>502</v>
      </c>
      <c r="C472" t="s">
        <v>637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666</v>
      </c>
      <c r="K472" t="s">
        <v>448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78</v>
      </c>
      <c r="Y472" t="s">
        <v>78</v>
      </c>
      <c r="Z472" t="s">
        <v>636</v>
      </c>
      <c r="AA472">
        <v>1</v>
      </c>
      <c r="AB472" t="s">
        <v>362</v>
      </c>
    </row>
    <row r="473" spans="1:28" hidden="1" x14ac:dyDescent="0.25">
      <c r="A473" t="s">
        <v>480</v>
      </c>
      <c r="B473" t="s">
        <v>503</v>
      </c>
      <c r="C473" t="s">
        <v>637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666</v>
      </c>
      <c r="K473" t="s">
        <v>448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78</v>
      </c>
      <c r="Y473" t="s">
        <v>78</v>
      </c>
      <c r="Z473" t="s">
        <v>636</v>
      </c>
      <c r="AA473">
        <v>1</v>
      </c>
      <c r="AB473" t="s">
        <v>362</v>
      </c>
    </row>
    <row r="474" spans="1:28" hidden="1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8" hidden="1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8" hidden="1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8" hidden="1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8" hidden="1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8" hidden="1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8" hidden="1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hidden="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hidden="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hidden="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hidden="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hidden="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hidden="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hidden="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hidden="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hidden="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hidden="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hidden="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hidden="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hidden="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hidden="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hidden="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hidden="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hidden="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hidden="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hidden="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hidden="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hidden="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hidden="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hidden="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hidden="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hidden="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hidden="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hidden="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hidden="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hidden="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hidden="1" x14ac:dyDescent="0.25">
      <c r="A510" t="s">
        <v>543</v>
      </c>
      <c r="B510" t="s">
        <v>570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hidden="1" x14ac:dyDescent="0.25">
      <c r="A511" t="s">
        <v>543</v>
      </c>
      <c r="B511" t="s">
        <v>570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hidden="1" x14ac:dyDescent="0.25">
      <c r="A512" t="s">
        <v>543</v>
      </c>
      <c r="B512" t="s">
        <v>570</v>
      </c>
      <c r="C512" t="s">
        <v>21</v>
      </c>
      <c r="D512" t="s">
        <v>14</v>
      </c>
      <c r="E512">
        <v>0</v>
      </c>
      <c r="F512" t="s">
        <v>78</v>
      </c>
      <c r="G512" s="20" t="s">
        <v>573</v>
      </c>
      <c r="H512" s="28" t="s">
        <v>539</v>
      </c>
      <c r="I512" t="s">
        <v>127</v>
      </c>
      <c r="K512" t="s">
        <v>447</v>
      </c>
    </row>
    <row r="513" spans="1:14" hidden="1" x14ac:dyDescent="0.25">
      <c r="A513" t="s">
        <v>543</v>
      </c>
      <c r="B513" t="s">
        <v>570</v>
      </c>
      <c r="C513" t="s">
        <v>135</v>
      </c>
      <c r="D513" t="s">
        <v>28</v>
      </c>
      <c r="E513" s="20" t="s">
        <v>574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4" hidden="1" x14ac:dyDescent="0.25">
      <c r="A514" t="s">
        <v>543</v>
      </c>
      <c r="B514" t="s">
        <v>570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4" hidden="1" x14ac:dyDescent="0.25">
      <c r="A515" t="s">
        <v>543</v>
      </c>
      <c r="B515" t="s">
        <v>571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4" hidden="1" x14ac:dyDescent="0.25">
      <c r="A516" t="s">
        <v>543</v>
      </c>
      <c r="B516" t="s">
        <v>571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4" hidden="1" x14ac:dyDescent="0.25">
      <c r="A517" t="s">
        <v>543</v>
      </c>
      <c r="B517" t="s">
        <v>571</v>
      </c>
      <c r="C517" t="s">
        <v>568</v>
      </c>
      <c r="D517" t="s">
        <v>14</v>
      </c>
      <c r="E517">
        <v>0</v>
      </c>
      <c r="F517" t="s">
        <v>78</v>
      </c>
      <c r="G517" s="20" t="s">
        <v>575</v>
      </c>
      <c r="H517" s="28" t="s">
        <v>539</v>
      </c>
      <c r="I517" t="s">
        <v>127</v>
      </c>
      <c r="K517" t="s">
        <v>447</v>
      </c>
    </row>
    <row r="518" spans="1:14" hidden="1" x14ac:dyDescent="0.25">
      <c r="A518" t="s">
        <v>543</v>
      </c>
      <c r="B518" t="s">
        <v>571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4" hidden="1" x14ac:dyDescent="0.25">
      <c r="A519" t="s">
        <v>543</v>
      </c>
      <c r="B519" t="s">
        <v>571</v>
      </c>
      <c r="C519" t="s">
        <v>205</v>
      </c>
      <c r="D519" t="s">
        <v>14</v>
      </c>
      <c r="E519">
        <v>0</v>
      </c>
      <c r="F519" t="s">
        <v>78</v>
      </c>
      <c r="G519" s="20" t="s">
        <v>576</v>
      </c>
      <c r="H519" s="28" t="s">
        <v>539</v>
      </c>
      <c r="I519" t="s">
        <v>127</v>
      </c>
      <c r="K519" t="s">
        <v>447</v>
      </c>
    </row>
    <row r="520" spans="1:14" hidden="1" x14ac:dyDescent="0.25">
      <c r="A520" t="s">
        <v>543</v>
      </c>
      <c r="B520" t="s">
        <v>571</v>
      </c>
      <c r="C520" t="s">
        <v>540</v>
      </c>
      <c r="D520" t="s">
        <v>28</v>
      </c>
      <c r="E520" s="20" t="s">
        <v>577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4" hidden="1" x14ac:dyDescent="0.25">
      <c r="A521" t="s">
        <v>543</v>
      </c>
      <c r="B521" t="s">
        <v>571</v>
      </c>
      <c r="C521" t="s">
        <v>49</v>
      </c>
      <c r="D521" t="s">
        <v>28</v>
      </c>
      <c r="E521" s="20" t="s">
        <v>578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4" hidden="1" x14ac:dyDescent="0.25">
      <c r="A522" t="s">
        <v>543</v>
      </c>
      <c r="B522" t="s">
        <v>571</v>
      </c>
      <c r="C522" t="s">
        <v>541</v>
      </c>
      <c r="D522" t="s">
        <v>14</v>
      </c>
      <c r="E522">
        <v>0</v>
      </c>
      <c r="F522" t="s">
        <v>78</v>
      </c>
      <c r="G522" s="20" t="s">
        <v>579</v>
      </c>
      <c r="H522" s="28" t="s">
        <v>539</v>
      </c>
      <c r="I522" t="s">
        <v>127</v>
      </c>
      <c r="K522" t="s">
        <v>447</v>
      </c>
    </row>
    <row r="523" spans="1:14" hidden="1" x14ac:dyDescent="0.25">
      <c r="A523" t="s">
        <v>543</v>
      </c>
      <c r="B523" t="s">
        <v>571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4" hidden="1" x14ac:dyDescent="0.25">
      <c r="A524" t="s">
        <v>543</v>
      </c>
      <c r="B524" t="s">
        <v>571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4" hidden="1" x14ac:dyDescent="0.25">
      <c r="A525" t="s">
        <v>543</v>
      </c>
      <c r="B525" t="s">
        <v>572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  <c r="M525" s="27"/>
      <c r="N525" s="27"/>
    </row>
    <row r="526" spans="1:14" hidden="1" x14ac:dyDescent="0.25">
      <c r="A526" t="s">
        <v>543</v>
      </c>
      <c r="B526" t="s">
        <v>572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  <c r="M526" s="27"/>
      <c r="N526" s="27"/>
    </row>
    <row r="527" spans="1:14" hidden="1" x14ac:dyDescent="0.25">
      <c r="A527" t="s">
        <v>543</v>
      </c>
      <c r="B527" t="s">
        <v>572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  <c r="M527" s="27"/>
      <c r="N527" s="27"/>
    </row>
    <row r="528" spans="1:14" hidden="1" x14ac:dyDescent="0.25">
      <c r="A528" t="s">
        <v>543</v>
      </c>
      <c r="B528" t="s">
        <v>572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  <c r="M528" s="27"/>
      <c r="N528" s="27"/>
    </row>
    <row r="529" spans="1:14" hidden="1" x14ac:dyDescent="0.25">
      <c r="A529" t="s">
        <v>543</v>
      </c>
      <c r="B529" t="s">
        <v>572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  <c r="M529" s="27"/>
      <c r="N529" s="27"/>
    </row>
    <row r="530" spans="1:14" hidden="1" x14ac:dyDescent="0.25">
      <c r="A530" t="s">
        <v>543</v>
      </c>
      <c r="B530" t="s">
        <v>572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  <c r="M530" s="27"/>
      <c r="N530" s="27"/>
    </row>
    <row r="531" spans="1:14" hidden="1" x14ac:dyDescent="0.25">
      <c r="A531" t="s">
        <v>543</v>
      </c>
      <c r="B531" t="s">
        <v>572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  <c r="M531" s="27"/>
      <c r="N531" s="27"/>
    </row>
    <row r="532" spans="1:14" hidden="1" x14ac:dyDescent="0.25">
      <c r="A532" t="s">
        <v>543</v>
      </c>
      <c r="B532" t="s">
        <v>572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  <c r="M532" s="27"/>
      <c r="N532" s="27"/>
    </row>
    <row r="533" spans="1:14" hidden="1" x14ac:dyDescent="0.25">
      <c r="A533" t="s">
        <v>543</v>
      </c>
      <c r="B533" t="s">
        <v>572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  <c r="M533" s="27"/>
      <c r="N533" s="27"/>
    </row>
    <row r="534" spans="1:14" hidden="1" x14ac:dyDescent="0.25">
      <c r="A534" t="s">
        <v>543</v>
      </c>
      <c r="B534" t="s">
        <v>572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  <c r="M534" s="27"/>
      <c r="N534" s="27"/>
    </row>
    <row r="535" spans="1:14" hidden="1" x14ac:dyDescent="0.25">
      <c r="A535" t="s">
        <v>564</v>
      </c>
      <c r="B535" t="s">
        <v>565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627</v>
      </c>
      <c r="K535" t="s">
        <v>447</v>
      </c>
    </row>
    <row r="536" spans="1:14" hidden="1" x14ac:dyDescent="0.25">
      <c r="A536" t="s">
        <v>564</v>
      </c>
      <c r="B536" t="s">
        <v>565</v>
      </c>
      <c r="C536" t="s">
        <v>628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629</v>
      </c>
      <c r="K536" t="s">
        <v>447</v>
      </c>
    </row>
    <row r="537" spans="1:14" hidden="1" x14ac:dyDescent="0.25">
      <c r="A537" t="s">
        <v>564</v>
      </c>
      <c r="B537" t="s">
        <v>565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630</v>
      </c>
      <c r="K537" t="s">
        <v>447</v>
      </c>
    </row>
    <row r="538" spans="1:14" hidden="1" x14ac:dyDescent="0.25">
      <c r="A538" t="s">
        <v>564</v>
      </c>
      <c r="B538" t="s">
        <v>565</v>
      </c>
      <c r="C538" t="s">
        <v>43</v>
      </c>
      <c r="D538" t="s">
        <v>28</v>
      </c>
      <c r="E538" s="16">
        <v>7.6</v>
      </c>
      <c r="F538" t="s">
        <v>78</v>
      </c>
      <c r="G538" s="20" t="s">
        <v>634</v>
      </c>
      <c r="H538" t="s">
        <v>80</v>
      </c>
      <c r="I538" t="s">
        <v>127</v>
      </c>
      <c r="J538" t="s">
        <v>631</v>
      </c>
      <c r="K538" t="s">
        <v>447</v>
      </c>
    </row>
    <row r="539" spans="1:14" hidden="1" x14ac:dyDescent="0.25">
      <c r="A539" t="s">
        <v>564</v>
      </c>
      <c r="B539" t="s">
        <v>565</v>
      </c>
      <c r="C539" t="s">
        <v>632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633</v>
      </c>
      <c r="K539" t="s">
        <v>447</v>
      </c>
    </row>
    <row r="540" spans="1:14" hidden="1" x14ac:dyDescent="0.25">
      <c r="A540" t="s">
        <v>564</v>
      </c>
      <c r="B540" t="s">
        <v>566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627</v>
      </c>
      <c r="K540" t="s">
        <v>447</v>
      </c>
    </row>
    <row r="541" spans="1:14" hidden="1" x14ac:dyDescent="0.25">
      <c r="A541" t="s">
        <v>564</v>
      </c>
      <c r="B541" t="s">
        <v>566</v>
      </c>
      <c r="C541" t="s">
        <v>628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629</v>
      </c>
      <c r="K541" t="s">
        <v>447</v>
      </c>
    </row>
    <row r="542" spans="1:14" hidden="1" x14ac:dyDescent="0.25">
      <c r="A542" t="s">
        <v>564</v>
      </c>
      <c r="B542" t="s">
        <v>566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630</v>
      </c>
      <c r="K542" t="s">
        <v>447</v>
      </c>
    </row>
    <row r="543" spans="1:14" hidden="1" x14ac:dyDescent="0.25">
      <c r="A543" t="s">
        <v>564</v>
      </c>
      <c r="B543" t="s">
        <v>566</v>
      </c>
      <c r="C543" t="s">
        <v>43</v>
      </c>
      <c r="D543" t="s">
        <v>28</v>
      </c>
      <c r="E543" s="16">
        <v>7.6</v>
      </c>
      <c r="F543" t="s">
        <v>78</v>
      </c>
      <c r="G543" s="20" t="s">
        <v>634</v>
      </c>
      <c r="H543" t="s">
        <v>80</v>
      </c>
      <c r="I543" t="s">
        <v>127</v>
      </c>
      <c r="J543" t="s">
        <v>631</v>
      </c>
      <c r="K543" t="s">
        <v>447</v>
      </c>
    </row>
    <row r="544" spans="1:14" hidden="1" x14ac:dyDescent="0.25">
      <c r="A544" t="s">
        <v>564</v>
      </c>
      <c r="B544" t="s">
        <v>566</v>
      </c>
      <c r="C544" t="s">
        <v>632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633</v>
      </c>
      <c r="K544" t="s">
        <v>447</v>
      </c>
    </row>
    <row r="545" spans="1:19" hidden="1" x14ac:dyDescent="0.25">
      <c r="A545" t="s">
        <v>564</v>
      </c>
      <c r="B545" t="s">
        <v>567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627</v>
      </c>
      <c r="K545" t="s">
        <v>447</v>
      </c>
    </row>
    <row r="546" spans="1:19" hidden="1" x14ac:dyDescent="0.25">
      <c r="A546" t="s">
        <v>564</v>
      </c>
      <c r="B546" t="s">
        <v>567</v>
      </c>
      <c r="C546" t="s">
        <v>628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629</v>
      </c>
      <c r="K546" t="s">
        <v>447</v>
      </c>
    </row>
    <row r="547" spans="1:19" hidden="1" x14ac:dyDescent="0.25">
      <c r="A547" t="s">
        <v>564</v>
      </c>
      <c r="B547" t="s">
        <v>567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630</v>
      </c>
      <c r="K547" t="s">
        <v>447</v>
      </c>
    </row>
    <row r="548" spans="1:19" hidden="1" x14ac:dyDescent="0.25">
      <c r="A548" t="s">
        <v>564</v>
      </c>
      <c r="B548" t="s">
        <v>567</v>
      </c>
      <c r="C548" t="s">
        <v>43</v>
      </c>
      <c r="D548" t="s">
        <v>28</v>
      </c>
      <c r="E548" s="16">
        <v>7.6</v>
      </c>
      <c r="F548" t="s">
        <v>78</v>
      </c>
      <c r="G548" s="20" t="s">
        <v>634</v>
      </c>
      <c r="H548" t="s">
        <v>80</v>
      </c>
      <c r="I548" t="s">
        <v>127</v>
      </c>
      <c r="J548" t="s">
        <v>631</v>
      </c>
      <c r="K548" t="s">
        <v>447</v>
      </c>
    </row>
    <row r="549" spans="1:19" hidden="1" x14ac:dyDescent="0.25">
      <c r="A549" t="s">
        <v>564</v>
      </c>
      <c r="B549" t="s">
        <v>567</v>
      </c>
      <c r="C549" t="s">
        <v>632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633</v>
      </c>
      <c r="K549" t="s">
        <v>447</v>
      </c>
    </row>
    <row r="550" spans="1:19" hidden="1" x14ac:dyDescent="0.25">
      <c r="A550" t="s">
        <v>585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R550" t="s">
        <v>309</v>
      </c>
      <c r="S550" t="s">
        <v>78</v>
      </c>
    </row>
    <row r="551" spans="1:19" hidden="1" x14ac:dyDescent="0.25">
      <c r="A551" t="s">
        <v>585</v>
      </c>
      <c r="B551" t="s">
        <v>81</v>
      </c>
      <c r="C551" t="s">
        <v>594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596</v>
      </c>
      <c r="R551" t="s">
        <v>309</v>
      </c>
      <c r="S551" t="s">
        <v>78</v>
      </c>
    </row>
    <row r="552" spans="1:19" hidden="1" x14ac:dyDescent="0.25">
      <c r="A552" t="s">
        <v>585</v>
      </c>
      <c r="B552" t="s">
        <v>81</v>
      </c>
      <c r="C552" t="s">
        <v>589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590</v>
      </c>
      <c r="R552" t="s">
        <v>309</v>
      </c>
      <c r="S552" t="s">
        <v>78</v>
      </c>
    </row>
    <row r="553" spans="1:19" hidden="1" x14ac:dyDescent="0.25">
      <c r="A553" t="s">
        <v>585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R553" t="s">
        <v>309</v>
      </c>
      <c r="S553" t="s">
        <v>78</v>
      </c>
    </row>
    <row r="554" spans="1:19" hidden="1" x14ac:dyDescent="0.25">
      <c r="A554" t="s">
        <v>585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9" hidden="1" x14ac:dyDescent="0.25">
      <c r="A555" t="s">
        <v>585</v>
      </c>
      <c r="B555" t="s">
        <v>81</v>
      </c>
      <c r="C555" t="s">
        <v>591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9" hidden="1" x14ac:dyDescent="0.25">
      <c r="A556" t="s">
        <v>585</v>
      </c>
      <c r="B556" t="s">
        <v>81</v>
      </c>
      <c r="C556" t="s">
        <v>643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9" hidden="1" x14ac:dyDescent="0.25">
      <c r="A557" t="s">
        <v>585</v>
      </c>
      <c r="B557" t="s">
        <v>81</v>
      </c>
      <c r="C557" t="s">
        <v>601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592</v>
      </c>
      <c r="K557" t="s">
        <v>448</v>
      </c>
    </row>
    <row r="558" spans="1:19" hidden="1" x14ac:dyDescent="0.25">
      <c r="A558" t="s">
        <v>585</v>
      </c>
      <c r="B558" t="s">
        <v>81</v>
      </c>
      <c r="C558" t="s">
        <v>597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593</v>
      </c>
      <c r="K558" t="s">
        <v>448</v>
      </c>
      <c r="L558" t="s">
        <v>595</v>
      </c>
    </row>
    <row r="559" spans="1:19" hidden="1" x14ac:dyDescent="0.25">
      <c r="A559" t="s">
        <v>585</v>
      </c>
      <c r="B559" t="s">
        <v>81</v>
      </c>
      <c r="C559" t="s">
        <v>599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590</v>
      </c>
    </row>
    <row r="560" spans="1:19" hidden="1" x14ac:dyDescent="0.25">
      <c r="A560" t="s">
        <v>585</v>
      </c>
      <c r="B560" t="s">
        <v>81</v>
      </c>
      <c r="C560" t="s">
        <v>598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600</v>
      </c>
    </row>
    <row r="561" spans="1:12" hidden="1" x14ac:dyDescent="0.25">
      <c r="A561" t="s">
        <v>603</v>
      </c>
      <c r="B561" t="s">
        <v>604</v>
      </c>
      <c r="C561" t="s">
        <v>607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608</v>
      </c>
      <c r="K561" t="s">
        <v>605</v>
      </c>
    </row>
    <row r="562" spans="1:12" hidden="1" x14ac:dyDescent="0.25">
      <c r="A562" t="s">
        <v>603</v>
      </c>
      <c r="B562" t="s">
        <v>604</v>
      </c>
      <c r="C562" t="s">
        <v>609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610</v>
      </c>
      <c r="K562" t="s">
        <v>605</v>
      </c>
    </row>
    <row r="563" spans="1:12" hidden="1" x14ac:dyDescent="0.25">
      <c r="A563" t="s">
        <v>603</v>
      </c>
      <c r="B563" t="s">
        <v>604</v>
      </c>
      <c r="C563" t="s">
        <v>611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612</v>
      </c>
      <c r="K563" t="s">
        <v>605</v>
      </c>
    </row>
    <row r="564" spans="1:12" hidden="1" x14ac:dyDescent="0.25">
      <c r="A564" t="s">
        <v>603</v>
      </c>
      <c r="B564" t="s">
        <v>604</v>
      </c>
      <c r="C564" t="s">
        <v>613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614</v>
      </c>
      <c r="K564" t="s">
        <v>605</v>
      </c>
    </row>
    <row r="565" spans="1:12" hidden="1" x14ac:dyDescent="0.25">
      <c r="A565" t="s">
        <v>603</v>
      </c>
      <c r="B565" t="s">
        <v>604</v>
      </c>
      <c r="C565" t="s">
        <v>615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616</v>
      </c>
      <c r="K565" t="s">
        <v>605</v>
      </c>
    </row>
    <row r="566" spans="1:12" hidden="1" x14ac:dyDescent="0.25">
      <c r="A566" t="s">
        <v>603</v>
      </c>
      <c r="B566" t="s">
        <v>606</v>
      </c>
      <c r="C566" t="s">
        <v>613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614</v>
      </c>
      <c r="K566" t="s">
        <v>605</v>
      </c>
    </row>
    <row r="567" spans="1:12" hidden="1" x14ac:dyDescent="0.25">
      <c r="A567" t="s">
        <v>603</v>
      </c>
      <c r="B567" t="s">
        <v>606</v>
      </c>
      <c r="C567" t="s">
        <v>617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618</v>
      </c>
      <c r="K567" t="s">
        <v>605</v>
      </c>
    </row>
    <row r="568" spans="1:12" hidden="1" x14ac:dyDescent="0.25">
      <c r="A568" t="s">
        <v>603</v>
      </c>
      <c r="B568" t="s">
        <v>606</v>
      </c>
      <c r="C568" t="s">
        <v>619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620</v>
      </c>
      <c r="K568" t="s">
        <v>605</v>
      </c>
    </row>
    <row r="569" spans="1:12" hidden="1" x14ac:dyDescent="0.25">
      <c r="A569" t="s">
        <v>603</v>
      </c>
      <c r="B569" t="s">
        <v>606</v>
      </c>
      <c r="C569" t="s">
        <v>621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622</v>
      </c>
      <c r="K569" t="s">
        <v>605</v>
      </c>
    </row>
    <row r="570" spans="1:12" hidden="1" x14ac:dyDescent="0.25">
      <c r="A570" t="s">
        <v>603</v>
      </c>
      <c r="B570" t="s">
        <v>606</v>
      </c>
      <c r="C570" t="s">
        <v>623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624</v>
      </c>
      <c r="K570" t="s">
        <v>605</v>
      </c>
    </row>
    <row r="571" spans="1:12" hidden="1" x14ac:dyDescent="0.25">
      <c r="A571" t="s">
        <v>644</v>
      </c>
      <c r="B571" t="s">
        <v>645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654</v>
      </c>
      <c r="I571" t="s">
        <v>127</v>
      </c>
      <c r="K571" t="s">
        <v>447</v>
      </c>
    </row>
    <row r="572" spans="1:12" hidden="1" x14ac:dyDescent="0.25">
      <c r="A572" t="s">
        <v>644</v>
      </c>
      <c r="B572" t="s">
        <v>645</v>
      </c>
      <c r="C572" s="17" t="s">
        <v>646</v>
      </c>
      <c r="D572" t="s">
        <v>78</v>
      </c>
      <c r="E572">
        <v>2</v>
      </c>
      <c r="F572" t="s">
        <v>78</v>
      </c>
      <c r="G572">
        <v>25</v>
      </c>
      <c r="H572" t="s">
        <v>654</v>
      </c>
      <c r="I572" t="s">
        <v>127</v>
      </c>
      <c r="K572" t="s">
        <v>447</v>
      </c>
    </row>
    <row r="573" spans="1:12" hidden="1" x14ac:dyDescent="0.25">
      <c r="A573" t="s">
        <v>644</v>
      </c>
      <c r="B573" t="s">
        <v>645</v>
      </c>
      <c r="C573" t="s">
        <v>657</v>
      </c>
      <c r="D573" t="s">
        <v>78</v>
      </c>
      <c r="E573">
        <v>0</v>
      </c>
      <c r="F573" t="s">
        <v>78</v>
      </c>
      <c r="G573">
        <v>59</v>
      </c>
      <c r="H573" t="s">
        <v>654</v>
      </c>
      <c r="I573" t="s">
        <v>127</v>
      </c>
      <c r="K573" t="s">
        <v>447</v>
      </c>
    </row>
    <row r="574" spans="1:12" hidden="1" x14ac:dyDescent="0.25">
      <c r="A574" t="s">
        <v>644</v>
      </c>
      <c r="B574" t="s">
        <v>645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654</v>
      </c>
      <c r="I574" t="s">
        <v>127</v>
      </c>
      <c r="K574" t="s">
        <v>447</v>
      </c>
    </row>
    <row r="575" spans="1:12" hidden="1" x14ac:dyDescent="0.25">
      <c r="A575" t="s">
        <v>670</v>
      </c>
      <c r="B575" t="s">
        <v>199</v>
      </c>
      <c r="C575" t="s">
        <v>27</v>
      </c>
      <c r="D575" t="s">
        <v>28</v>
      </c>
      <c r="E575" s="20" t="s">
        <v>697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673</v>
      </c>
    </row>
    <row r="576" spans="1:12" hidden="1" x14ac:dyDescent="0.25">
      <c r="A576" t="s">
        <v>670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673</v>
      </c>
    </row>
    <row r="577" spans="1:12" hidden="1" x14ac:dyDescent="0.25">
      <c r="A577" t="s">
        <v>670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673</v>
      </c>
    </row>
    <row r="578" spans="1:12" hidden="1" x14ac:dyDescent="0.25">
      <c r="A578" t="s">
        <v>670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698</v>
      </c>
      <c r="H578" t="s">
        <v>80</v>
      </c>
      <c r="I578" t="s">
        <v>127</v>
      </c>
      <c r="K578" t="s">
        <v>447</v>
      </c>
      <c r="L578" t="s">
        <v>673</v>
      </c>
    </row>
    <row r="579" spans="1:12" hidden="1" x14ac:dyDescent="0.25">
      <c r="A579" t="s">
        <v>670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673</v>
      </c>
    </row>
    <row r="580" spans="1:12" hidden="1" x14ac:dyDescent="0.25">
      <c r="A580" t="s">
        <v>670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673</v>
      </c>
    </row>
    <row r="581" spans="1:12" hidden="1" x14ac:dyDescent="0.25">
      <c r="A581" t="s">
        <v>670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673</v>
      </c>
    </row>
    <row r="582" spans="1:12" hidden="1" x14ac:dyDescent="0.25">
      <c r="A582" t="s">
        <v>670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673</v>
      </c>
    </row>
    <row r="583" spans="1:12" hidden="1" x14ac:dyDescent="0.25">
      <c r="A583" t="s">
        <v>670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673</v>
      </c>
    </row>
    <row r="584" spans="1:12" hidden="1" x14ac:dyDescent="0.25">
      <c r="A584" t="s">
        <v>670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673</v>
      </c>
    </row>
    <row r="585" spans="1:12" hidden="1" x14ac:dyDescent="0.25">
      <c r="A585" t="s">
        <v>670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673</v>
      </c>
    </row>
    <row r="586" spans="1:12" hidden="1" x14ac:dyDescent="0.25">
      <c r="A586" t="s">
        <v>670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673</v>
      </c>
    </row>
    <row r="587" spans="1:12" hidden="1" x14ac:dyDescent="0.25">
      <c r="A587" t="s">
        <v>670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673</v>
      </c>
    </row>
    <row r="588" spans="1:12" hidden="1" x14ac:dyDescent="0.25">
      <c r="A588" t="s">
        <v>670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699</v>
      </c>
      <c r="H588" t="s">
        <v>80</v>
      </c>
      <c r="I588" t="s">
        <v>127</v>
      </c>
      <c r="K588" t="s">
        <v>447</v>
      </c>
      <c r="L588" t="s">
        <v>673</v>
      </c>
    </row>
    <row r="589" spans="1:12" hidden="1" x14ac:dyDescent="0.25">
      <c r="A589" t="s">
        <v>674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539</v>
      </c>
      <c r="I589" t="s">
        <v>719</v>
      </c>
      <c r="K589" t="s">
        <v>447</v>
      </c>
    </row>
    <row r="590" spans="1:12" hidden="1" x14ac:dyDescent="0.25">
      <c r="A590" t="s">
        <v>674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539</v>
      </c>
      <c r="I590" t="s">
        <v>719</v>
      </c>
      <c r="K590" t="s">
        <v>447</v>
      </c>
    </row>
    <row r="591" spans="1:12" hidden="1" x14ac:dyDescent="0.25">
      <c r="A591" t="s">
        <v>674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539</v>
      </c>
      <c r="I591" t="s">
        <v>719</v>
      </c>
      <c r="K591" t="s">
        <v>447</v>
      </c>
      <c r="L591" t="s">
        <v>678</v>
      </c>
    </row>
    <row r="592" spans="1:12" hidden="1" x14ac:dyDescent="0.25">
      <c r="A592" t="s">
        <v>674</v>
      </c>
      <c r="B592">
        <v>1</v>
      </c>
      <c r="C592" t="s">
        <v>679</v>
      </c>
      <c r="D592" t="s">
        <v>14</v>
      </c>
      <c r="E592">
        <v>0</v>
      </c>
      <c r="F592" t="s">
        <v>78</v>
      </c>
      <c r="G592">
        <v>5</v>
      </c>
      <c r="H592" t="s">
        <v>539</v>
      </c>
      <c r="I592" t="s">
        <v>719</v>
      </c>
      <c r="K592" t="s">
        <v>447</v>
      </c>
    </row>
    <row r="593" spans="1:14" hidden="1" x14ac:dyDescent="0.25">
      <c r="A593" t="s">
        <v>674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539</v>
      </c>
      <c r="I593" t="s">
        <v>719</v>
      </c>
      <c r="K593" t="s">
        <v>447</v>
      </c>
    </row>
    <row r="594" spans="1:14" hidden="1" x14ac:dyDescent="0.25">
      <c r="A594" t="s">
        <v>674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539</v>
      </c>
      <c r="I594" t="s">
        <v>719</v>
      </c>
      <c r="K594" t="s">
        <v>447</v>
      </c>
      <c r="L594" t="s">
        <v>680</v>
      </c>
    </row>
    <row r="595" spans="1:14" hidden="1" x14ac:dyDescent="0.25">
      <c r="A595" t="s">
        <v>674</v>
      </c>
      <c r="B595">
        <v>1</v>
      </c>
      <c r="C595" s="30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539</v>
      </c>
      <c r="I595" t="s">
        <v>719</v>
      </c>
      <c r="J595" t="s">
        <v>724</v>
      </c>
      <c r="K595" t="s">
        <v>447</v>
      </c>
      <c r="L595" t="s">
        <v>681</v>
      </c>
      <c r="M595" t="b">
        <v>1</v>
      </c>
      <c r="N595" t="s">
        <v>724</v>
      </c>
    </row>
    <row r="596" spans="1:14" hidden="1" x14ac:dyDescent="0.25">
      <c r="A596" t="s">
        <v>674</v>
      </c>
      <c r="B596">
        <v>1</v>
      </c>
      <c r="C596" t="s">
        <v>682</v>
      </c>
      <c r="D596" t="s">
        <v>28</v>
      </c>
      <c r="E596">
        <v>12.8</v>
      </c>
      <c r="F596" t="s">
        <v>78</v>
      </c>
      <c r="G596">
        <v>78.7</v>
      </c>
      <c r="H596" t="s">
        <v>539</v>
      </c>
      <c r="I596" t="s">
        <v>719</v>
      </c>
      <c r="K596" t="s">
        <v>447</v>
      </c>
      <c r="L596" t="s">
        <v>683</v>
      </c>
    </row>
    <row r="597" spans="1:14" hidden="1" x14ac:dyDescent="0.25">
      <c r="A597" t="s">
        <v>674</v>
      </c>
      <c r="B597">
        <v>2</v>
      </c>
      <c r="C597" t="s">
        <v>156</v>
      </c>
      <c r="D597" t="s">
        <v>28</v>
      </c>
      <c r="E597">
        <v>41.7</v>
      </c>
      <c r="F597" t="s">
        <v>78</v>
      </c>
      <c r="G597">
        <v>82.3</v>
      </c>
      <c r="H597" t="s">
        <v>539</v>
      </c>
      <c r="I597" t="s">
        <v>719</v>
      </c>
      <c r="K597" t="s">
        <v>447</v>
      </c>
    </row>
    <row r="598" spans="1:14" hidden="1" x14ac:dyDescent="0.25">
      <c r="A598" t="s">
        <v>674</v>
      </c>
      <c r="B598">
        <v>2</v>
      </c>
      <c r="C598" t="s">
        <v>135</v>
      </c>
      <c r="D598" t="s">
        <v>28</v>
      </c>
      <c r="E598">
        <v>5.5</v>
      </c>
      <c r="F598" t="s">
        <v>78</v>
      </c>
      <c r="G598" s="20" t="s">
        <v>254</v>
      </c>
      <c r="H598" t="s">
        <v>539</v>
      </c>
      <c r="I598" t="s">
        <v>719</v>
      </c>
      <c r="K598" t="s">
        <v>447</v>
      </c>
    </row>
    <row r="599" spans="1:14" hidden="1" x14ac:dyDescent="0.25">
      <c r="A599" t="s">
        <v>674</v>
      </c>
      <c r="B599">
        <v>2</v>
      </c>
      <c r="C599" t="s">
        <v>411</v>
      </c>
      <c r="D599" t="s">
        <v>14</v>
      </c>
      <c r="E599">
        <v>0</v>
      </c>
      <c r="F599" t="s">
        <v>78</v>
      </c>
      <c r="G599">
        <v>18.2</v>
      </c>
      <c r="H599" t="s">
        <v>539</v>
      </c>
      <c r="I599" t="s">
        <v>719</v>
      </c>
      <c r="K599" t="s">
        <v>447</v>
      </c>
      <c r="L599" t="s">
        <v>678</v>
      </c>
    </row>
    <row r="600" spans="1:14" hidden="1" x14ac:dyDescent="0.25">
      <c r="A600" t="s">
        <v>674</v>
      </c>
      <c r="B600">
        <v>2</v>
      </c>
      <c r="C600" t="s">
        <v>679</v>
      </c>
      <c r="D600" t="s">
        <v>14</v>
      </c>
      <c r="E600">
        <v>0</v>
      </c>
      <c r="F600" t="s">
        <v>78</v>
      </c>
      <c r="G600">
        <v>5</v>
      </c>
      <c r="H600" t="s">
        <v>539</v>
      </c>
      <c r="I600" t="s">
        <v>719</v>
      </c>
      <c r="K600" t="s">
        <v>447</v>
      </c>
    </row>
    <row r="601" spans="1:14" hidden="1" x14ac:dyDescent="0.25">
      <c r="A601" t="s">
        <v>674</v>
      </c>
      <c r="B601">
        <v>2</v>
      </c>
      <c r="C601" t="s">
        <v>90</v>
      </c>
      <c r="D601" t="s">
        <v>14</v>
      </c>
      <c r="E601">
        <v>3.5</v>
      </c>
      <c r="F601" t="s">
        <v>78</v>
      </c>
      <c r="G601">
        <v>18.3</v>
      </c>
      <c r="H601" t="s">
        <v>539</v>
      </c>
      <c r="I601" t="s">
        <v>719</v>
      </c>
      <c r="K601" t="s">
        <v>447</v>
      </c>
    </row>
    <row r="602" spans="1:14" hidden="1" x14ac:dyDescent="0.25">
      <c r="A602" t="s">
        <v>674</v>
      </c>
      <c r="B602">
        <v>2</v>
      </c>
      <c r="C602" t="s">
        <v>13</v>
      </c>
      <c r="D602" t="s">
        <v>14</v>
      </c>
      <c r="E602">
        <v>24</v>
      </c>
      <c r="F602" t="s">
        <v>78</v>
      </c>
      <c r="G602">
        <v>57.6</v>
      </c>
      <c r="H602" t="s">
        <v>539</v>
      </c>
      <c r="I602" t="s">
        <v>719</v>
      </c>
      <c r="K602" t="s">
        <v>447</v>
      </c>
      <c r="L602" t="s">
        <v>680</v>
      </c>
    </row>
    <row r="603" spans="1:14" hidden="1" x14ac:dyDescent="0.25">
      <c r="A603" t="s">
        <v>674</v>
      </c>
      <c r="B603">
        <v>2</v>
      </c>
      <c r="C603" s="30" t="s">
        <v>544</v>
      </c>
      <c r="D603" t="s">
        <v>14</v>
      </c>
      <c r="E603">
        <v>0</v>
      </c>
      <c r="F603" t="s">
        <v>78</v>
      </c>
      <c r="G603">
        <v>22.8</v>
      </c>
      <c r="H603" t="s">
        <v>539</v>
      </c>
      <c r="I603" t="s">
        <v>719</v>
      </c>
      <c r="J603" t="s">
        <v>724</v>
      </c>
      <c r="K603" t="s">
        <v>447</v>
      </c>
      <c r="L603" t="s">
        <v>681</v>
      </c>
      <c r="M603" t="b">
        <v>1</v>
      </c>
      <c r="N603" t="s">
        <v>724</v>
      </c>
    </row>
    <row r="604" spans="1:14" hidden="1" x14ac:dyDescent="0.25">
      <c r="A604" t="s">
        <v>674</v>
      </c>
      <c r="B604">
        <v>2</v>
      </c>
      <c r="C604" t="s">
        <v>682</v>
      </c>
      <c r="D604" t="s">
        <v>28</v>
      </c>
      <c r="E604">
        <v>12.8</v>
      </c>
      <c r="F604" t="s">
        <v>78</v>
      </c>
      <c r="G604">
        <v>78.7</v>
      </c>
      <c r="H604" t="s">
        <v>539</v>
      </c>
      <c r="I604" t="s">
        <v>719</v>
      </c>
      <c r="K604" t="s">
        <v>447</v>
      </c>
      <c r="L604" t="s">
        <v>683</v>
      </c>
    </row>
    <row r="605" spans="1:14" hidden="1" x14ac:dyDescent="0.25">
      <c r="A605" t="s">
        <v>674</v>
      </c>
      <c r="B605">
        <v>3</v>
      </c>
      <c r="C605" t="s">
        <v>186</v>
      </c>
      <c r="D605" t="s">
        <v>14</v>
      </c>
      <c r="E605">
        <v>2.7</v>
      </c>
      <c r="F605" t="s">
        <v>78</v>
      </c>
      <c r="G605">
        <v>12</v>
      </c>
      <c r="H605" t="s">
        <v>539</v>
      </c>
      <c r="I605" t="s">
        <v>720</v>
      </c>
      <c r="K605" t="s">
        <v>447</v>
      </c>
    </row>
    <row r="606" spans="1:14" hidden="1" x14ac:dyDescent="0.25">
      <c r="A606" t="s">
        <v>674</v>
      </c>
      <c r="B606">
        <v>3</v>
      </c>
      <c r="C606" t="s">
        <v>88</v>
      </c>
      <c r="D606" t="s">
        <v>14</v>
      </c>
      <c r="E606">
        <v>20</v>
      </c>
      <c r="F606" t="s">
        <v>78</v>
      </c>
      <c r="G606">
        <v>46</v>
      </c>
      <c r="H606" t="s">
        <v>539</v>
      </c>
      <c r="I606" t="s">
        <v>720</v>
      </c>
      <c r="K606" t="s">
        <v>447</v>
      </c>
    </row>
    <row r="607" spans="1:14" hidden="1" x14ac:dyDescent="0.25">
      <c r="A607" t="s">
        <v>674</v>
      </c>
      <c r="B607">
        <v>3</v>
      </c>
      <c r="C607" t="s">
        <v>156</v>
      </c>
      <c r="D607" t="s">
        <v>28</v>
      </c>
      <c r="E607" s="20" t="s">
        <v>700</v>
      </c>
      <c r="F607" t="s">
        <v>78</v>
      </c>
      <c r="G607">
        <v>78.2</v>
      </c>
      <c r="H607" t="s">
        <v>539</v>
      </c>
      <c r="I607" t="s">
        <v>720</v>
      </c>
      <c r="K607" t="s">
        <v>447</v>
      </c>
    </row>
    <row r="608" spans="1:14" hidden="1" x14ac:dyDescent="0.25">
      <c r="A608" t="s">
        <v>674</v>
      </c>
      <c r="B608">
        <v>3</v>
      </c>
      <c r="C608" t="s">
        <v>135</v>
      </c>
      <c r="D608" t="s">
        <v>28</v>
      </c>
      <c r="E608" s="20" t="s">
        <v>701</v>
      </c>
      <c r="F608" t="s">
        <v>78</v>
      </c>
      <c r="G608" s="20" t="s">
        <v>254</v>
      </c>
      <c r="H608" t="s">
        <v>539</v>
      </c>
      <c r="I608" t="s">
        <v>720</v>
      </c>
      <c r="K608" t="s">
        <v>447</v>
      </c>
    </row>
    <row r="609" spans="1:14" hidden="1" x14ac:dyDescent="0.25">
      <c r="A609" t="s">
        <v>674</v>
      </c>
      <c r="B609">
        <v>3</v>
      </c>
      <c r="C609" s="30" t="s">
        <v>684</v>
      </c>
      <c r="D609" t="s">
        <v>14</v>
      </c>
      <c r="E609">
        <v>72.5</v>
      </c>
      <c r="F609" t="s">
        <v>78</v>
      </c>
      <c r="G609">
        <v>93.6</v>
      </c>
      <c r="H609" t="s">
        <v>539</v>
      </c>
      <c r="I609" t="s">
        <v>720</v>
      </c>
      <c r="J609" t="s">
        <v>725</v>
      </c>
      <c r="K609" t="s">
        <v>447</v>
      </c>
      <c r="M609" t="b">
        <v>1</v>
      </c>
      <c r="N609" t="s">
        <v>733</v>
      </c>
    </row>
    <row r="610" spans="1:14" hidden="1" x14ac:dyDescent="0.25">
      <c r="A610" t="s">
        <v>674</v>
      </c>
      <c r="B610">
        <v>3</v>
      </c>
      <c r="C610" s="30" t="s">
        <v>679</v>
      </c>
      <c r="D610" t="s">
        <v>14</v>
      </c>
      <c r="E610">
        <v>0</v>
      </c>
      <c r="F610" t="s">
        <v>78</v>
      </c>
      <c r="G610">
        <v>5</v>
      </c>
      <c r="H610" t="s">
        <v>539</v>
      </c>
      <c r="I610" t="s">
        <v>720</v>
      </c>
      <c r="J610" t="s">
        <v>724</v>
      </c>
      <c r="K610" t="s">
        <v>447</v>
      </c>
      <c r="M610" t="b">
        <v>1</v>
      </c>
      <c r="N610" t="s">
        <v>724</v>
      </c>
    </row>
    <row r="611" spans="1:14" hidden="1" x14ac:dyDescent="0.25">
      <c r="A611" t="s">
        <v>674</v>
      </c>
      <c r="B611">
        <v>3</v>
      </c>
      <c r="C611" s="30" t="s">
        <v>136</v>
      </c>
      <c r="D611" t="s">
        <v>14</v>
      </c>
      <c r="E611">
        <v>0</v>
      </c>
      <c r="F611" t="s">
        <v>78</v>
      </c>
      <c r="G611">
        <v>3</v>
      </c>
      <c r="H611" t="s">
        <v>539</v>
      </c>
      <c r="I611" t="s">
        <v>720</v>
      </c>
      <c r="J611" t="s">
        <v>724</v>
      </c>
      <c r="K611" t="s">
        <v>447</v>
      </c>
      <c r="M611" t="b">
        <v>1</v>
      </c>
      <c r="N611" t="s">
        <v>724</v>
      </c>
    </row>
    <row r="612" spans="1:14" hidden="1" x14ac:dyDescent="0.25">
      <c r="A612" t="s">
        <v>674</v>
      </c>
      <c r="B612">
        <v>3</v>
      </c>
      <c r="C612" t="s">
        <v>709</v>
      </c>
      <c r="D612" t="s">
        <v>14</v>
      </c>
      <c r="E612">
        <v>3</v>
      </c>
      <c r="F612" t="s">
        <v>78</v>
      </c>
      <c r="G612">
        <v>16</v>
      </c>
      <c r="H612" t="s">
        <v>539</v>
      </c>
      <c r="I612" t="s">
        <v>720</v>
      </c>
      <c r="K612" t="s">
        <v>447</v>
      </c>
    </row>
    <row r="613" spans="1:14" hidden="1" x14ac:dyDescent="0.25">
      <c r="A613" t="s">
        <v>674</v>
      </c>
      <c r="B613">
        <v>3</v>
      </c>
      <c r="C613" t="s">
        <v>685</v>
      </c>
      <c r="D613" t="s">
        <v>28</v>
      </c>
      <c r="E613">
        <v>47.1</v>
      </c>
      <c r="F613" t="s">
        <v>78</v>
      </c>
      <c r="G613">
        <v>93.7</v>
      </c>
      <c r="H613" t="s">
        <v>539</v>
      </c>
      <c r="I613" t="s">
        <v>720</v>
      </c>
      <c r="K613" t="s">
        <v>447</v>
      </c>
      <c r="L613" t="s">
        <v>686</v>
      </c>
    </row>
    <row r="614" spans="1:14" hidden="1" x14ac:dyDescent="0.25">
      <c r="A614" t="s">
        <v>674</v>
      </c>
      <c r="B614">
        <v>3</v>
      </c>
      <c r="C614" t="s">
        <v>397</v>
      </c>
      <c r="D614" t="s">
        <v>14</v>
      </c>
      <c r="E614">
        <v>2</v>
      </c>
      <c r="F614" t="s">
        <v>78</v>
      </c>
      <c r="G614">
        <v>12</v>
      </c>
      <c r="H614" t="s">
        <v>539</v>
      </c>
      <c r="I614" t="s">
        <v>720</v>
      </c>
      <c r="K614" t="s">
        <v>447</v>
      </c>
    </row>
    <row r="615" spans="1:14" hidden="1" x14ac:dyDescent="0.25">
      <c r="A615" t="s">
        <v>674</v>
      </c>
      <c r="B615">
        <v>5</v>
      </c>
      <c r="C615" t="s">
        <v>186</v>
      </c>
      <c r="D615" t="s">
        <v>14</v>
      </c>
      <c r="E615">
        <v>2.7</v>
      </c>
      <c r="F615" t="s">
        <v>78</v>
      </c>
      <c r="G615">
        <v>12</v>
      </c>
      <c r="H615" t="s">
        <v>539</v>
      </c>
      <c r="I615" t="s">
        <v>720</v>
      </c>
      <c r="K615" t="s">
        <v>447</v>
      </c>
    </row>
    <row r="616" spans="1:14" hidden="1" x14ac:dyDescent="0.25">
      <c r="A616" t="s">
        <v>674</v>
      </c>
      <c r="B616">
        <v>5</v>
      </c>
      <c r="C616" t="s">
        <v>88</v>
      </c>
      <c r="D616" t="s">
        <v>14</v>
      </c>
      <c r="E616">
        <v>20</v>
      </c>
      <c r="F616" t="s">
        <v>78</v>
      </c>
      <c r="G616">
        <v>46</v>
      </c>
      <c r="H616" t="s">
        <v>539</v>
      </c>
      <c r="I616" t="s">
        <v>720</v>
      </c>
      <c r="K616" t="s">
        <v>447</v>
      </c>
    </row>
    <row r="617" spans="1:14" hidden="1" x14ac:dyDescent="0.25">
      <c r="A617" t="s">
        <v>674</v>
      </c>
      <c r="B617">
        <v>5</v>
      </c>
      <c r="C617" t="s">
        <v>156</v>
      </c>
      <c r="D617" t="s">
        <v>28</v>
      </c>
      <c r="E617" s="20" t="s">
        <v>700</v>
      </c>
      <c r="F617" t="s">
        <v>78</v>
      </c>
      <c r="G617">
        <v>78.2</v>
      </c>
      <c r="H617" t="s">
        <v>539</v>
      </c>
      <c r="I617" t="s">
        <v>720</v>
      </c>
      <c r="K617" t="s">
        <v>447</v>
      </c>
    </row>
    <row r="618" spans="1:14" hidden="1" x14ac:dyDescent="0.25">
      <c r="A618" t="s">
        <v>674</v>
      </c>
      <c r="B618">
        <v>5</v>
      </c>
      <c r="C618" t="s">
        <v>135</v>
      </c>
      <c r="D618" t="s">
        <v>28</v>
      </c>
      <c r="E618" s="20" t="s">
        <v>701</v>
      </c>
      <c r="F618" t="s">
        <v>78</v>
      </c>
      <c r="G618" s="20" t="s">
        <v>254</v>
      </c>
      <c r="H618" t="s">
        <v>539</v>
      </c>
      <c r="I618" t="s">
        <v>720</v>
      </c>
      <c r="K618" t="s">
        <v>447</v>
      </c>
    </row>
    <row r="619" spans="1:14" hidden="1" x14ac:dyDescent="0.25">
      <c r="A619" t="s">
        <v>674</v>
      </c>
      <c r="B619">
        <v>5</v>
      </c>
      <c r="C619" s="30" t="s">
        <v>684</v>
      </c>
      <c r="D619" t="s">
        <v>14</v>
      </c>
      <c r="E619">
        <v>72.5</v>
      </c>
      <c r="F619" t="s">
        <v>78</v>
      </c>
      <c r="G619">
        <v>93.6</v>
      </c>
      <c r="H619" t="s">
        <v>539</v>
      </c>
      <c r="I619" t="s">
        <v>720</v>
      </c>
      <c r="J619" t="s">
        <v>725</v>
      </c>
      <c r="K619" t="s">
        <v>447</v>
      </c>
      <c r="M619" t="b">
        <v>1</v>
      </c>
      <c r="N619" t="s">
        <v>733</v>
      </c>
    </row>
    <row r="620" spans="1:14" hidden="1" x14ac:dyDescent="0.25">
      <c r="A620" t="s">
        <v>674</v>
      </c>
      <c r="B620">
        <v>5</v>
      </c>
      <c r="C620" s="30" t="s">
        <v>679</v>
      </c>
      <c r="D620" t="s">
        <v>14</v>
      </c>
      <c r="E620">
        <v>0</v>
      </c>
      <c r="F620" t="s">
        <v>78</v>
      </c>
      <c r="G620">
        <v>5</v>
      </c>
      <c r="H620" t="s">
        <v>539</v>
      </c>
      <c r="I620" t="s">
        <v>720</v>
      </c>
      <c r="J620" t="s">
        <v>724</v>
      </c>
      <c r="K620" t="s">
        <v>447</v>
      </c>
      <c r="M620" t="b">
        <v>1</v>
      </c>
      <c r="N620" t="s">
        <v>724</v>
      </c>
    </row>
    <row r="621" spans="1:14" hidden="1" x14ac:dyDescent="0.25">
      <c r="A621" t="s">
        <v>674</v>
      </c>
      <c r="B621">
        <v>5</v>
      </c>
      <c r="C621" s="30" t="s">
        <v>136</v>
      </c>
      <c r="D621" t="s">
        <v>14</v>
      </c>
      <c r="E621">
        <v>0</v>
      </c>
      <c r="F621" t="s">
        <v>78</v>
      </c>
      <c r="G621">
        <v>3</v>
      </c>
      <c r="H621" t="s">
        <v>539</v>
      </c>
      <c r="I621" t="s">
        <v>720</v>
      </c>
      <c r="J621" t="s">
        <v>724</v>
      </c>
      <c r="K621" t="s">
        <v>447</v>
      </c>
      <c r="M621" t="b">
        <v>1</v>
      </c>
      <c r="N621" t="s">
        <v>724</v>
      </c>
    </row>
    <row r="622" spans="1:14" hidden="1" x14ac:dyDescent="0.25">
      <c r="A622" t="s">
        <v>674</v>
      </c>
      <c r="B622">
        <v>5</v>
      </c>
      <c r="C622" t="s">
        <v>709</v>
      </c>
      <c r="D622" t="s">
        <v>14</v>
      </c>
      <c r="E622">
        <v>3</v>
      </c>
      <c r="F622" t="s">
        <v>78</v>
      </c>
      <c r="G622">
        <v>16</v>
      </c>
      <c r="H622" t="s">
        <v>539</v>
      </c>
      <c r="I622" t="s">
        <v>720</v>
      </c>
      <c r="K622" t="s">
        <v>447</v>
      </c>
    </row>
    <row r="623" spans="1:14" hidden="1" x14ac:dyDescent="0.25">
      <c r="A623" t="s">
        <v>674</v>
      </c>
      <c r="B623">
        <v>5</v>
      </c>
      <c r="C623" t="s">
        <v>685</v>
      </c>
      <c r="D623" t="s">
        <v>28</v>
      </c>
      <c r="E623">
        <v>47.1</v>
      </c>
      <c r="F623" t="s">
        <v>78</v>
      </c>
      <c r="G623">
        <v>93.7</v>
      </c>
      <c r="H623" t="s">
        <v>539</v>
      </c>
      <c r="I623" t="s">
        <v>720</v>
      </c>
      <c r="K623" t="s">
        <v>447</v>
      </c>
      <c r="L623" t="s">
        <v>686</v>
      </c>
    </row>
    <row r="624" spans="1:14" hidden="1" x14ac:dyDescent="0.25">
      <c r="A624" t="s">
        <v>674</v>
      </c>
      <c r="B624">
        <v>5</v>
      </c>
      <c r="C624" t="s">
        <v>397</v>
      </c>
      <c r="D624" t="s">
        <v>14</v>
      </c>
      <c r="E624">
        <v>2</v>
      </c>
      <c r="F624" t="s">
        <v>78</v>
      </c>
      <c r="G624">
        <v>12</v>
      </c>
      <c r="H624" t="s">
        <v>539</v>
      </c>
      <c r="I624" t="s">
        <v>720</v>
      </c>
      <c r="K624" t="s">
        <v>447</v>
      </c>
    </row>
    <row r="625" spans="1:14" hidden="1" x14ac:dyDescent="0.25">
      <c r="A625" t="s">
        <v>674</v>
      </c>
      <c r="B625">
        <v>4</v>
      </c>
      <c r="C625" t="s">
        <v>157</v>
      </c>
      <c r="D625" t="s">
        <v>14</v>
      </c>
      <c r="E625">
        <v>2</v>
      </c>
      <c r="F625" t="s">
        <v>78</v>
      </c>
      <c r="G625">
        <v>17</v>
      </c>
      <c r="H625" t="s">
        <v>539</v>
      </c>
      <c r="I625" t="s">
        <v>721</v>
      </c>
      <c r="K625" t="s">
        <v>447</v>
      </c>
    </row>
    <row r="626" spans="1:14" hidden="1" x14ac:dyDescent="0.25">
      <c r="A626" t="s">
        <v>674</v>
      </c>
      <c r="B626">
        <v>4</v>
      </c>
      <c r="C626" t="s">
        <v>238</v>
      </c>
      <c r="D626" t="s">
        <v>14</v>
      </c>
      <c r="E626">
        <v>0.3</v>
      </c>
      <c r="F626" t="s">
        <v>78</v>
      </c>
      <c r="G626">
        <v>37.9</v>
      </c>
      <c r="H626" t="s">
        <v>539</v>
      </c>
      <c r="I626" t="s">
        <v>721</v>
      </c>
      <c r="K626" t="s">
        <v>447</v>
      </c>
    </row>
    <row r="627" spans="1:14" hidden="1" x14ac:dyDescent="0.25">
      <c r="A627" t="s">
        <v>674</v>
      </c>
      <c r="B627">
        <v>4</v>
      </c>
      <c r="C627" t="s">
        <v>156</v>
      </c>
      <c r="D627" t="s">
        <v>28</v>
      </c>
      <c r="E627">
        <v>43.2</v>
      </c>
      <c r="F627" t="s">
        <v>78</v>
      </c>
      <c r="G627">
        <v>90.8</v>
      </c>
      <c r="H627" t="s">
        <v>539</v>
      </c>
      <c r="I627" t="s">
        <v>721</v>
      </c>
      <c r="K627" t="s">
        <v>447</v>
      </c>
    </row>
    <row r="628" spans="1:14" hidden="1" x14ac:dyDescent="0.25">
      <c r="A628" t="s">
        <v>674</v>
      </c>
      <c r="B628">
        <v>4</v>
      </c>
      <c r="C628" t="s">
        <v>135</v>
      </c>
      <c r="D628" t="s">
        <v>28</v>
      </c>
      <c r="E628">
        <v>5.8</v>
      </c>
      <c r="F628" t="s">
        <v>78</v>
      </c>
      <c r="G628">
        <v>8.9</v>
      </c>
      <c r="H628" t="s">
        <v>539</v>
      </c>
      <c r="I628" t="s">
        <v>721</v>
      </c>
      <c r="K628" t="s">
        <v>447</v>
      </c>
    </row>
    <row r="629" spans="1:14" hidden="1" x14ac:dyDescent="0.25">
      <c r="A629" t="s">
        <v>674</v>
      </c>
      <c r="B629">
        <v>4</v>
      </c>
      <c r="C629" s="30" t="s">
        <v>687</v>
      </c>
      <c r="D629" t="s">
        <v>14</v>
      </c>
      <c r="E629">
        <v>0</v>
      </c>
      <c r="F629" t="s">
        <v>78</v>
      </c>
      <c r="G629">
        <v>3</v>
      </c>
      <c r="H629" t="s">
        <v>539</v>
      </c>
      <c r="I629" t="s">
        <v>721</v>
      </c>
      <c r="J629" t="s">
        <v>724</v>
      </c>
      <c r="K629" t="s">
        <v>447</v>
      </c>
      <c r="L629" t="s">
        <v>688</v>
      </c>
      <c r="M629" t="b">
        <v>1</v>
      </c>
      <c r="N629" t="s">
        <v>724</v>
      </c>
    </row>
    <row r="630" spans="1:14" hidden="1" x14ac:dyDescent="0.25">
      <c r="A630" t="s">
        <v>674</v>
      </c>
      <c r="B630">
        <v>4</v>
      </c>
      <c r="C630" t="s">
        <v>689</v>
      </c>
      <c r="D630" t="s">
        <v>14</v>
      </c>
      <c r="E630">
        <v>2</v>
      </c>
      <c r="F630" t="s">
        <v>78</v>
      </c>
      <c r="G630">
        <v>16</v>
      </c>
      <c r="H630" t="s">
        <v>539</v>
      </c>
      <c r="I630" t="s">
        <v>721</v>
      </c>
      <c r="K630" t="s">
        <v>447</v>
      </c>
    </row>
    <row r="631" spans="1:14" hidden="1" x14ac:dyDescent="0.25">
      <c r="A631" t="s">
        <v>674</v>
      </c>
      <c r="B631">
        <v>4</v>
      </c>
      <c r="C631" t="s">
        <v>90</v>
      </c>
      <c r="D631" t="s">
        <v>14</v>
      </c>
      <c r="E631">
        <v>4</v>
      </c>
      <c r="F631" t="s">
        <v>78</v>
      </c>
      <c r="G631">
        <v>18</v>
      </c>
      <c r="H631" t="s">
        <v>539</v>
      </c>
      <c r="I631" t="s">
        <v>721</v>
      </c>
      <c r="K631" t="s">
        <v>447</v>
      </c>
    </row>
    <row r="632" spans="1:14" hidden="1" x14ac:dyDescent="0.25">
      <c r="A632" t="s">
        <v>674</v>
      </c>
      <c r="B632">
        <v>4</v>
      </c>
      <c r="C632" t="s">
        <v>13</v>
      </c>
      <c r="D632" t="s">
        <v>14</v>
      </c>
      <c r="E632">
        <v>19</v>
      </c>
      <c r="F632" t="s">
        <v>78</v>
      </c>
      <c r="G632">
        <v>53</v>
      </c>
      <c r="H632" t="s">
        <v>539</v>
      </c>
      <c r="I632" t="s">
        <v>721</v>
      </c>
      <c r="K632" t="s">
        <v>447</v>
      </c>
    </row>
    <row r="633" spans="1:14" hidden="1" x14ac:dyDescent="0.25">
      <c r="A633" t="s">
        <v>674</v>
      </c>
      <c r="B633">
        <v>4</v>
      </c>
      <c r="C633" t="s">
        <v>690</v>
      </c>
      <c r="D633" t="s">
        <v>14</v>
      </c>
      <c r="E633">
        <v>0</v>
      </c>
      <c r="F633" t="s">
        <v>78</v>
      </c>
      <c r="G633" s="20" t="s">
        <v>702</v>
      </c>
      <c r="H633" t="s">
        <v>539</v>
      </c>
      <c r="I633" t="s">
        <v>721</v>
      </c>
      <c r="K633" t="s">
        <v>447</v>
      </c>
    </row>
    <row r="634" spans="1:14" hidden="1" x14ac:dyDescent="0.25">
      <c r="A634" t="s">
        <v>674</v>
      </c>
      <c r="B634">
        <v>4</v>
      </c>
      <c r="C634" s="30" t="s">
        <v>544</v>
      </c>
      <c r="D634" t="s">
        <v>14</v>
      </c>
      <c r="E634">
        <v>0</v>
      </c>
      <c r="F634" t="s">
        <v>78</v>
      </c>
      <c r="G634">
        <v>10.8</v>
      </c>
      <c r="H634" t="s">
        <v>539</v>
      </c>
      <c r="I634" t="s">
        <v>721</v>
      </c>
      <c r="J634" s="28" t="s">
        <v>726</v>
      </c>
      <c r="K634" t="s">
        <v>447</v>
      </c>
      <c r="M634" t="b">
        <v>1</v>
      </c>
      <c r="N634" t="s">
        <v>726</v>
      </c>
    </row>
    <row r="635" spans="1:14" hidden="1" x14ac:dyDescent="0.25">
      <c r="A635" t="s">
        <v>674</v>
      </c>
      <c r="B635">
        <v>6</v>
      </c>
      <c r="C635" t="s">
        <v>157</v>
      </c>
      <c r="D635" t="s">
        <v>14</v>
      </c>
      <c r="E635">
        <v>2</v>
      </c>
      <c r="F635" t="s">
        <v>78</v>
      </c>
      <c r="G635">
        <v>17</v>
      </c>
      <c r="H635" t="s">
        <v>539</v>
      </c>
      <c r="I635" t="s">
        <v>721</v>
      </c>
      <c r="K635" t="s">
        <v>447</v>
      </c>
    </row>
    <row r="636" spans="1:14" hidden="1" x14ac:dyDescent="0.25">
      <c r="A636" t="s">
        <v>674</v>
      </c>
      <c r="B636">
        <v>6</v>
      </c>
      <c r="C636" t="s">
        <v>238</v>
      </c>
      <c r="D636" t="s">
        <v>14</v>
      </c>
      <c r="E636">
        <v>0.3</v>
      </c>
      <c r="F636" t="s">
        <v>78</v>
      </c>
      <c r="G636">
        <v>37.9</v>
      </c>
      <c r="H636" t="s">
        <v>539</v>
      </c>
      <c r="I636" t="s">
        <v>721</v>
      </c>
      <c r="K636" t="s">
        <v>447</v>
      </c>
    </row>
    <row r="637" spans="1:14" hidden="1" x14ac:dyDescent="0.25">
      <c r="A637" t="s">
        <v>674</v>
      </c>
      <c r="B637">
        <v>6</v>
      </c>
      <c r="C637" t="s">
        <v>156</v>
      </c>
      <c r="D637" t="s">
        <v>28</v>
      </c>
      <c r="E637">
        <v>43.2</v>
      </c>
      <c r="F637" t="s">
        <v>78</v>
      </c>
      <c r="G637">
        <v>90.8</v>
      </c>
      <c r="H637" t="s">
        <v>539</v>
      </c>
      <c r="I637" t="s">
        <v>721</v>
      </c>
      <c r="K637" t="s">
        <v>447</v>
      </c>
    </row>
    <row r="638" spans="1:14" hidden="1" x14ac:dyDescent="0.25">
      <c r="A638" t="s">
        <v>674</v>
      </c>
      <c r="B638">
        <v>6</v>
      </c>
      <c r="C638" t="s">
        <v>135</v>
      </c>
      <c r="D638" t="s">
        <v>28</v>
      </c>
      <c r="E638">
        <v>5.8</v>
      </c>
      <c r="F638" t="s">
        <v>78</v>
      </c>
      <c r="G638">
        <v>8.9</v>
      </c>
      <c r="H638" t="s">
        <v>539</v>
      </c>
      <c r="I638" t="s">
        <v>721</v>
      </c>
      <c r="K638" t="s">
        <v>447</v>
      </c>
    </row>
    <row r="639" spans="1:14" hidden="1" x14ac:dyDescent="0.25">
      <c r="A639" t="s">
        <v>674</v>
      </c>
      <c r="B639">
        <v>6</v>
      </c>
      <c r="C639" s="30" t="s">
        <v>687</v>
      </c>
      <c r="D639" t="s">
        <v>14</v>
      </c>
      <c r="E639">
        <v>0</v>
      </c>
      <c r="F639" t="s">
        <v>78</v>
      </c>
      <c r="G639">
        <v>3</v>
      </c>
      <c r="H639" t="s">
        <v>539</v>
      </c>
      <c r="I639" t="s">
        <v>721</v>
      </c>
      <c r="J639" t="s">
        <v>724</v>
      </c>
      <c r="K639" t="s">
        <v>447</v>
      </c>
      <c r="L639" t="s">
        <v>688</v>
      </c>
      <c r="M639" t="b">
        <v>1</v>
      </c>
      <c r="N639" t="s">
        <v>724</v>
      </c>
    </row>
    <row r="640" spans="1:14" hidden="1" x14ac:dyDescent="0.25">
      <c r="A640" t="s">
        <v>674</v>
      </c>
      <c r="B640">
        <v>6</v>
      </c>
      <c r="C640" t="s">
        <v>689</v>
      </c>
      <c r="D640" t="s">
        <v>14</v>
      </c>
      <c r="E640">
        <v>2</v>
      </c>
      <c r="F640" t="s">
        <v>78</v>
      </c>
      <c r="G640">
        <v>16</v>
      </c>
      <c r="H640" t="s">
        <v>539</v>
      </c>
      <c r="I640" t="s">
        <v>721</v>
      </c>
      <c r="K640" t="s">
        <v>447</v>
      </c>
    </row>
    <row r="641" spans="1:14" hidden="1" x14ac:dyDescent="0.25">
      <c r="A641" t="s">
        <v>674</v>
      </c>
      <c r="B641">
        <v>6</v>
      </c>
      <c r="C641" t="s">
        <v>90</v>
      </c>
      <c r="D641" t="s">
        <v>14</v>
      </c>
      <c r="E641">
        <v>4</v>
      </c>
      <c r="F641" t="s">
        <v>78</v>
      </c>
      <c r="G641">
        <v>18</v>
      </c>
      <c r="H641" t="s">
        <v>539</v>
      </c>
      <c r="I641" t="s">
        <v>721</v>
      </c>
      <c r="K641" t="s">
        <v>447</v>
      </c>
    </row>
    <row r="642" spans="1:14" hidden="1" x14ac:dyDescent="0.25">
      <c r="A642" t="s">
        <v>674</v>
      </c>
      <c r="B642">
        <v>6</v>
      </c>
      <c r="C642" t="s">
        <v>13</v>
      </c>
      <c r="D642" t="s">
        <v>14</v>
      </c>
      <c r="E642">
        <v>19</v>
      </c>
      <c r="F642" t="s">
        <v>78</v>
      </c>
      <c r="G642">
        <v>53</v>
      </c>
      <c r="H642" t="s">
        <v>539</v>
      </c>
      <c r="I642" t="s">
        <v>721</v>
      </c>
      <c r="K642" t="s">
        <v>447</v>
      </c>
    </row>
    <row r="643" spans="1:14" hidden="1" x14ac:dyDescent="0.25">
      <c r="A643" t="s">
        <v>674</v>
      </c>
      <c r="B643">
        <v>6</v>
      </c>
      <c r="C643" t="s">
        <v>690</v>
      </c>
      <c r="D643" t="s">
        <v>14</v>
      </c>
      <c r="E643">
        <v>0</v>
      </c>
      <c r="F643" t="s">
        <v>78</v>
      </c>
      <c r="G643" s="20" t="s">
        <v>702</v>
      </c>
      <c r="H643" t="s">
        <v>539</v>
      </c>
      <c r="I643" t="s">
        <v>721</v>
      </c>
      <c r="K643" t="s">
        <v>447</v>
      </c>
    </row>
    <row r="644" spans="1:14" hidden="1" x14ac:dyDescent="0.25">
      <c r="A644" t="s">
        <v>674</v>
      </c>
      <c r="B644">
        <v>6</v>
      </c>
      <c r="C644" s="30" t="s">
        <v>544</v>
      </c>
      <c r="D644" t="s">
        <v>14</v>
      </c>
      <c r="E644">
        <v>0</v>
      </c>
      <c r="F644" t="s">
        <v>78</v>
      </c>
      <c r="G644">
        <v>10.8</v>
      </c>
      <c r="H644" t="s">
        <v>539</v>
      </c>
      <c r="I644" t="s">
        <v>721</v>
      </c>
      <c r="J644" s="28" t="s">
        <v>726</v>
      </c>
      <c r="K644" t="s">
        <v>447</v>
      </c>
      <c r="M644" t="b">
        <v>1</v>
      </c>
      <c r="N644" t="s">
        <v>726</v>
      </c>
    </row>
    <row r="645" spans="1:14" hidden="1" x14ac:dyDescent="0.25">
      <c r="A645" t="s">
        <v>674</v>
      </c>
      <c r="B645">
        <v>7</v>
      </c>
      <c r="C645" t="s">
        <v>157</v>
      </c>
      <c r="D645" t="s">
        <v>14</v>
      </c>
      <c r="E645">
        <v>2</v>
      </c>
      <c r="F645" t="s">
        <v>78</v>
      </c>
      <c r="G645">
        <v>17</v>
      </c>
      <c r="H645" t="s">
        <v>539</v>
      </c>
      <c r="I645" t="s">
        <v>721</v>
      </c>
      <c r="K645" t="s">
        <v>447</v>
      </c>
    </row>
    <row r="646" spans="1:14" hidden="1" x14ac:dyDescent="0.25">
      <c r="A646" t="s">
        <v>674</v>
      </c>
      <c r="B646">
        <v>7</v>
      </c>
      <c r="C646" t="s">
        <v>238</v>
      </c>
      <c r="D646" t="s">
        <v>14</v>
      </c>
      <c r="E646">
        <v>0.3</v>
      </c>
      <c r="F646" t="s">
        <v>78</v>
      </c>
      <c r="G646">
        <v>37.9</v>
      </c>
      <c r="H646" t="s">
        <v>539</v>
      </c>
      <c r="I646" t="s">
        <v>721</v>
      </c>
      <c r="K646" t="s">
        <v>447</v>
      </c>
    </row>
    <row r="647" spans="1:14" hidden="1" x14ac:dyDescent="0.25">
      <c r="A647" t="s">
        <v>674</v>
      </c>
      <c r="B647">
        <v>7</v>
      </c>
      <c r="C647" t="s">
        <v>156</v>
      </c>
      <c r="D647" t="s">
        <v>28</v>
      </c>
      <c r="E647">
        <v>43.2</v>
      </c>
      <c r="F647" t="s">
        <v>78</v>
      </c>
      <c r="G647">
        <v>90.8</v>
      </c>
      <c r="H647" t="s">
        <v>539</v>
      </c>
      <c r="I647" t="s">
        <v>721</v>
      </c>
      <c r="K647" t="s">
        <v>447</v>
      </c>
    </row>
    <row r="648" spans="1:14" hidden="1" x14ac:dyDescent="0.25">
      <c r="A648" t="s">
        <v>674</v>
      </c>
      <c r="B648">
        <v>7</v>
      </c>
      <c r="C648" t="s">
        <v>135</v>
      </c>
      <c r="D648" t="s">
        <v>28</v>
      </c>
      <c r="E648">
        <v>5.8</v>
      </c>
      <c r="F648" t="s">
        <v>78</v>
      </c>
      <c r="G648">
        <v>8.9</v>
      </c>
      <c r="H648" t="s">
        <v>539</v>
      </c>
      <c r="I648" t="s">
        <v>721</v>
      </c>
      <c r="K648" t="s">
        <v>447</v>
      </c>
    </row>
    <row r="649" spans="1:14" hidden="1" x14ac:dyDescent="0.25">
      <c r="A649" t="s">
        <v>674</v>
      </c>
      <c r="B649">
        <v>7</v>
      </c>
      <c r="C649" s="30" t="s">
        <v>687</v>
      </c>
      <c r="D649" t="s">
        <v>14</v>
      </c>
      <c r="E649">
        <v>0</v>
      </c>
      <c r="F649" t="s">
        <v>78</v>
      </c>
      <c r="G649">
        <v>3</v>
      </c>
      <c r="H649" t="s">
        <v>539</v>
      </c>
      <c r="I649" t="s">
        <v>721</v>
      </c>
      <c r="J649" t="s">
        <v>724</v>
      </c>
      <c r="K649" t="s">
        <v>447</v>
      </c>
      <c r="L649" t="s">
        <v>688</v>
      </c>
      <c r="M649" t="b">
        <v>1</v>
      </c>
      <c r="N649" t="s">
        <v>724</v>
      </c>
    </row>
    <row r="650" spans="1:14" hidden="1" x14ac:dyDescent="0.25">
      <c r="A650" t="s">
        <v>674</v>
      </c>
      <c r="B650">
        <v>7</v>
      </c>
      <c r="C650" t="s">
        <v>689</v>
      </c>
      <c r="D650" t="s">
        <v>14</v>
      </c>
      <c r="E650">
        <v>2</v>
      </c>
      <c r="F650" t="s">
        <v>78</v>
      </c>
      <c r="G650">
        <v>16</v>
      </c>
      <c r="H650" t="s">
        <v>539</v>
      </c>
      <c r="I650" t="s">
        <v>721</v>
      </c>
      <c r="K650" t="s">
        <v>447</v>
      </c>
    </row>
    <row r="651" spans="1:14" hidden="1" x14ac:dyDescent="0.25">
      <c r="A651" t="s">
        <v>674</v>
      </c>
      <c r="B651">
        <v>7</v>
      </c>
      <c r="C651" t="s">
        <v>90</v>
      </c>
      <c r="D651" t="s">
        <v>14</v>
      </c>
      <c r="E651">
        <v>4</v>
      </c>
      <c r="F651" t="s">
        <v>78</v>
      </c>
      <c r="G651">
        <v>18</v>
      </c>
      <c r="H651" t="s">
        <v>539</v>
      </c>
      <c r="I651" t="s">
        <v>721</v>
      </c>
      <c r="K651" t="s">
        <v>447</v>
      </c>
    </row>
    <row r="652" spans="1:14" hidden="1" x14ac:dyDescent="0.25">
      <c r="A652" t="s">
        <v>674</v>
      </c>
      <c r="B652">
        <v>7</v>
      </c>
      <c r="C652" t="s">
        <v>13</v>
      </c>
      <c r="D652" t="s">
        <v>14</v>
      </c>
      <c r="E652">
        <v>19</v>
      </c>
      <c r="F652" t="s">
        <v>78</v>
      </c>
      <c r="G652">
        <v>53</v>
      </c>
      <c r="H652" t="s">
        <v>539</v>
      </c>
      <c r="I652" t="s">
        <v>721</v>
      </c>
      <c r="K652" t="s">
        <v>447</v>
      </c>
    </row>
    <row r="653" spans="1:14" hidden="1" x14ac:dyDescent="0.25">
      <c r="A653" t="s">
        <v>674</v>
      </c>
      <c r="B653">
        <v>7</v>
      </c>
      <c r="C653" t="s">
        <v>690</v>
      </c>
      <c r="D653" t="s">
        <v>14</v>
      </c>
      <c r="E653">
        <v>0</v>
      </c>
      <c r="F653" t="s">
        <v>78</v>
      </c>
      <c r="G653" s="20" t="s">
        <v>702</v>
      </c>
      <c r="H653" t="s">
        <v>539</v>
      </c>
      <c r="I653" t="s">
        <v>721</v>
      </c>
      <c r="K653" t="s">
        <v>447</v>
      </c>
    </row>
    <row r="654" spans="1:14" hidden="1" x14ac:dyDescent="0.25">
      <c r="A654" t="s">
        <v>674</v>
      </c>
      <c r="B654">
        <v>7</v>
      </c>
      <c r="C654" s="30" t="s">
        <v>544</v>
      </c>
      <c r="D654" t="s">
        <v>14</v>
      </c>
      <c r="E654">
        <v>0</v>
      </c>
      <c r="F654" t="s">
        <v>78</v>
      </c>
      <c r="G654">
        <v>10.8</v>
      </c>
      <c r="H654" t="s">
        <v>539</v>
      </c>
      <c r="I654" t="s">
        <v>721</v>
      </c>
      <c r="J654" s="28" t="s">
        <v>726</v>
      </c>
      <c r="K654" t="s">
        <v>447</v>
      </c>
      <c r="M654" t="b">
        <v>1</v>
      </c>
      <c r="N654" t="s">
        <v>726</v>
      </c>
    </row>
    <row r="655" spans="1:14" hidden="1" x14ac:dyDescent="0.25">
      <c r="A655" t="s">
        <v>674</v>
      </c>
      <c r="B655">
        <v>8</v>
      </c>
      <c r="C655" t="s">
        <v>691</v>
      </c>
      <c r="D655" t="s">
        <v>28</v>
      </c>
      <c r="E655">
        <v>22.1</v>
      </c>
      <c r="F655" t="s">
        <v>78</v>
      </c>
      <c r="G655">
        <v>41.9</v>
      </c>
      <c r="H655" t="s">
        <v>539</v>
      </c>
      <c r="I655" t="s">
        <v>722</v>
      </c>
      <c r="K655" t="s">
        <v>447</v>
      </c>
    </row>
    <row r="656" spans="1:14" hidden="1" x14ac:dyDescent="0.25">
      <c r="A656" t="s">
        <v>674</v>
      </c>
      <c r="B656">
        <v>8</v>
      </c>
      <c r="C656" t="s">
        <v>135</v>
      </c>
      <c r="D656" t="s">
        <v>28</v>
      </c>
      <c r="E656">
        <v>4.22</v>
      </c>
      <c r="F656" t="s">
        <v>78</v>
      </c>
      <c r="G656">
        <v>7.03</v>
      </c>
      <c r="H656" t="s">
        <v>539</v>
      </c>
      <c r="I656" t="s">
        <v>722</v>
      </c>
      <c r="K656" t="s">
        <v>447</v>
      </c>
    </row>
    <row r="657" spans="1:14" hidden="1" x14ac:dyDescent="0.25">
      <c r="A657" t="s">
        <v>674</v>
      </c>
      <c r="B657">
        <v>8</v>
      </c>
      <c r="C657" t="s">
        <v>687</v>
      </c>
      <c r="D657" t="s">
        <v>14</v>
      </c>
      <c r="E657">
        <v>0</v>
      </c>
      <c r="F657" t="s">
        <v>78</v>
      </c>
      <c r="G657">
        <v>12</v>
      </c>
      <c r="H657" t="s">
        <v>539</v>
      </c>
      <c r="I657" t="s">
        <v>722</v>
      </c>
      <c r="K657" t="s">
        <v>447</v>
      </c>
      <c r="L657" t="s">
        <v>688</v>
      </c>
    </row>
    <row r="658" spans="1:14" hidden="1" x14ac:dyDescent="0.25">
      <c r="A658" t="s">
        <v>674</v>
      </c>
      <c r="B658">
        <v>8</v>
      </c>
      <c r="C658" t="s">
        <v>692</v>
      </c>
      <c r="D658" t="s">
        <v>14</v>
      </c>
      <c r="E658">
        <v>6</v>
      </c>
      <c r="F658" t="s">
        <v>78</v>
      </c>
      <c r="G658">
        <v>26</v>
      </c>
      <c r="H658" t="s">
        <v>539</v>
      </c>
      <c r="I658" t="s">
        <v>722</v>
      </c>
      <c r="K658" t="s">
        <v>447</v>
      </c>
    </row>
    <row r="659" spans="1:14" hidden="1" x14ac:dyDescent="0.25">
      <c r="A659" t="s">
        <v>674</v>
      </c>
      <c r="B659">
        <v>8</v>
      </c>
      <c r="C659" t="s">
        <v>187</v>
      </c>
      <c r="D659" t="s">
        <v>28</v>
      </c>
      <c r="E659" s="20" t="s">
        <v>703</v>
      </c>
      <c r="F659" t="s">
        <v>78</v>
      </c>
      <c r="G659">
        <v>20.79</v>
      </c>
      <c r="H659" t="s">
        <v>539</v>
      </c>
      <c r="I659" t="s">
        <v>722</v>
      </c>
      <c r="K659" t="s">
        <v>447</v>
      </c>
    </row>
    <row r="660" spans="1:14" hidden="1" x14ac:dyDescent="0.25">
      <c r="A660" t="s">
        <v>674</v>
      </c>
      <c r="B660">
        <v>8</v>
      </c>
      <c r="C660" t="s">
        <v>628</v>
      </c>
      <c r="D660" t="s">
        <v>14</v>
      </c>
      <c r="E660">
        <v>0</v>
      </c>
      <c r="F660" t="s">
        <v>78</v>
      </c>
      <c r="G660">
        <v>9.5</v>
      </c>
      <c r="H660" t="s">
        <v>539</v>
      </c>
      <c r="I660" t="s">
        <v>722</v>
      </c>
      <c r="K660" t="s">
        <v>447</v>
      </c>
    </row>
    <row r="661" spans="1:14" hidden="1" x14ac:dyDescent="0.25">
      <c r="A661" t="s">
        <v>674</v>
      </c>
      <c r="B661">
        <v>8</v>
      </c>
      <c r="C661" t="s">
        <v>689</v>
      </c>
      <c r="D661" t="s">
        <v>14</v>
      </c>
      <c r="E661">
        <v>8</v>
      </c>
      <c r="F661" t="s">
        <v>78</v>
      </c>
      <c r="G661">
        <v>29</v>
      </c>
      <c r="H661" t="s">
        <v>539</v>
      </c>
      <c r="I661" t="s">
        <v>722</v>
      </c>
      <c r="K661" t="s">
        <v>447</v>
      </c>
    </row>
    <row r="662" spans="1:14" hidden="1" x14ac:dyDescent="0.25">
      <c r="A662" t="s">
        <v>674</v>
      </c>
      <c r="B662">
        <v>8</v>
      </c>
      <c r="C662" t="s">
        <v>709</v>
      </c>
      <c r="D662" t="s">
        <v>14</v>
      </c>
      <c r="E662">
        <v>5</v>
      </c>
      <c r="F662" t="s">
        <v>78</v>
      </c>
      <c r="G662">
        <v>16</v>
      </c>
      <c r="H662" t="s">
        <v>539</v>
      </c>
      <c r="I662" t="s">
        <v>722</v>
      </c>
      <c r="K662" t="s">
        <v>447</v>
      </c>
    </row>
    <row r="663" spans="1:14" hidden="1" x14ac:dyDescent="0.25">
      <c r="A663" t="s">
        <v>674</v>
      </c>
      <c r="B663">
        <v>8</v>
      </c>
      <c r="C663" t="s">
        <v>693</v>
      </c>
      <c r="D663" t="s">
        <v>28</v>
      </c>
      <c r="E663" s="20" t="s">
        <v>497</v>
      </c>
      <c r="F663" t="s">
        <v>78</v>
      </c>
      <c r="G663">
        <v>32.5</v>
      </c>
      <c r="H663" t="s">
        <v>539</v>
      </c>
      <c r="I663" t="s">
        <v>722</v>
      </c>
      <c r="K663" t="s">
        <v>447</v>
      </c>
      <c r="L663" t="s">
        <v>694</v>
      </c>
    </row>
    <row r="664" spans="1:14" hidden="1" x14ac:dyDescent="0.25">
      <c r="A664" t="s">
        <v>674</v>
      </c>
      <c r="B664">
        <v>9</v>
      </c>
      <c r="C664" s="30" t="s">
        <v>540</v>
      </c>
      <c r="D664" t="s">
        <v>28</v>
      </c>
      <c r="E664">
        <v>-0.69</v>
      </c>
      <c r="F664" t="s">
        <v>78</v>
      </c>
      <c r="G664">
        <v>1.41</v>
      </c>
      <c r="H664" t="s">
        <v>539</v>
      </c>
      <c r="I664" t="s">
        <v>723</v>
      </c>
      <c r="J664" t="s">
        <v>767</v>
      </c>
      <c r="K664" t="s">
        <v>447</v>
      </c>
      <c r="L664" t="s">
        <v>707</v>
      </c>
      <c r="M664" t="b">
        <v>1</v>
      </c>
      <c r="N664" t="s">
        <v>734</v>
      </c>
    </row>
    <row r="665" spans="1:14" hidden="1" x14ac:dyDescent="0.25">
      <c r="A665" t="s">
        <v>674</v>
      </c>
      <c r="B665">
        <v>9</v>
      </c>
      <c r="C665" s="30" t="s">
        <v>708</v>
      </c>
      <c r="D665" t="s">
        <v>28</v>
      </c>
      <c r="E665">
        <v>-40.33</v>
      </c>
      <c r="F665" t="s">
        <v>78</v>
      </c>
      <c r="G665" s="20" t="s">
        <v>705</v>
      </c>
      <c r="H665" t="s">
        <v>539</v>
      </c>
      <c r="I665" t="s">
        <v>723</v>
      </c>
      <c r="J665" t="s">
        <v>768</v>
      </c>
      <c r="K665" t="s">
        <v>447</v>
      </c>
      <c r="M665" t="b">
        <v>1</v>
      </c>
      <c r="N665" t="s">
        <v>737</v>
      </c>
    </row>
    <row r="666" spans="1:14" hidden="1" x14ac:dyDescent="0.25">
      <c r="A666" t="s">
        <v>674</v>
      </c>
      <c r="B666">
        <v>9</v>
      </c>
      <c r="C666" t="s">
        <v>238</v>
      </c>
      <c r="D666" t="s">
        <v>14</v>
      </c>
      <c r="E666">
        <v>7.36</v>
      </c>
      <c r="F666" t="s">
        <v>78</v>
      </c>
      <c r="G666">
        <v>53.41</v>
      </c>
      <c r="H666" t="s">
        <v>539</v>
      </c>
      <c r="I666" t="s">
        <v>723</v>
      </c>
      <c r="K666" t="s">
        <v>447</v>
      </c>
    </row>
    <row r="667" spans="1:14" hidden="1" x14ac:dyDescent="0.25">
      <c r="A667" t="s">
        <v>674</v>
      </c>
      <c r="B667">
        <v>9</v>
      </c>
      <c r="C667" s="30" t="s">
        <v>135</v>
      </c>
      <c r="D667" t="s">
        <v>28</v>
      </c>
      <c r="E667" s="20" t="s">
        <v>704</v>
      </c>
      <c r="F667" t="s">
        <v>78</v>
      </c>
      <c r="G667">
        <v>1.04</v>
      </c>
      <c r="H667" t="s">
        <v>539</v>
      </c>
      <c r="I667" t="s">
        <v>723</v>
      </c>
      <c r="J667" t="s">
        <v>769</v>
      </c>
      <c r="K667" t="s">
        <v>447</v>
      </c>
      <c r="M667" t="b">
        <v>1</v>
      </c>
      <c r="N667" t="s">
        <v>735</v>
      </c>
    </row>
    <row r="668" spans="1:14" hidden="1" x14ac:dyDescent="0.25">
      <c r="A668" t="s">
        <v>674</v>
      </c>
      <c r="B668">
        <v>9</v>
      </c>
      <c r="C668" t="s">
        <v>687</v>
      </c>
      <c r="D668" t="s">
        <v>14</v>
      </c>
      <c r="E668">
        <v>0</v>
      </c>
      <c r="F668" t="s">
        <v>78</v>
      </c>
      <c r="G668">
        <v>3</v>
      </c>
      <c r="H668" t="s">
        <v>539</v>
      </c>
      <c r="I668" t="s">
        <v>723</v>
      </c>
      <c r="K668" t="s">
        <v>447</v>
      </c>
      <c r="L668" t="s">
        <v>695</v>
      </c>
    </row>
    <row r="669" spans="1:14" hidden="1" x14ac:dyDescent="0.25">
      <c r="A669" t="s">
        <v>674</v>
      </c>
      <c r="B669">
        <v>9</v>
      </c>
      <c r="C669" t="s">
        <v>690</v>
      </c>
      <c r="D669" t="s">
        <v>14</v>
      </c>
      <c r="E669">
        <v>6.27</v>
      </c>
      <c r="F669" t="s">
        <v>78</v>
      </c>
      <c r="G669">
        <v>23.74</v>
      </c>
      <c r="H669" t="s">
        <v>539</v>
      </c>
      <c r="I669" t="s">
        <v>723</v>
      </c>
      <c r="K669" t="s">
        <v>447</v>
      </c>
    </row>
    <row r="670" spans="1:14" hidden="1" x14ac:dyDescent="0.25">
      <c r="A670" t="s">
        <v>674</v>
      </c>
      <c r="B670">
        <v>9</v>
      </c>
      <c r="C670" s="30" t="s">
        <v>682</v>
      </c>
      <c r="D670" t="s">
        <v>28</v>
      </c>
      <c r="E670">
        <v>-10.28</v>
      </c>
      <c r="F670" t="s">
        <v>78</v>
      </c>
      <c r="G670" s="20" t="s">
        <v>706</v>
      </c>
      <c r="H670" t="s">
        <v>539</v>
      </c>
      <c r="I670" t="s">
        <v>723</v>
      </c>
      <c r="J670" t="s">
        <v>770</v>
      </c>
      <c r="K670" t="s">
        <v>447</v>
      </c>
      <c r="L670" t="s">
        <v>694</v>
      </c>
      <c r="M670" t="b">
        <v>1</v>
      </c>
      <c r="N670" t="s">
        <v>736</v>
      </c>
    </row>
    <row r="671" spans="1:14" hidden="1" x14ac:dyDescent="0.25">
      <c r="A671" t="s">
        <v>710</v>
      </c>
      <c r="B671" t="s">
        <v>711</v>
      </c>
      <c r="C671" t="s">
        <v>432</v>
      </c>
      <c r="D671" t="s">
        <v>28</v>
      </c>
      <c r="E671">
        <v>0.38</v>
      </c>
      <c r="F671" t="s">
        <v>78</v>
      </c>
      <c r="G671">
        <v>20.419499999999999</v>
      </c>
      <c r="H671" t="s">
        <v>80</v>
      </c>
      <c r="I671" t="s">
        <v>127</v>
      </c>
      <c r="K671" t="s">
        <v>447</v>
      </c>
    </row>
    <row r="672" spans="1:14" hidden="1" x14ac:dyDescent="0.25">
      <c r="A672" t="s">
        <v>710</v>
      </c>
      <c r="B672" t="s">
        <v>711</v>
      </c>
      <c r="C672" t="s">
        <v>34</v>
      </c>
      <c r="D672" t="s">
        <v>14</v>
      </c>
      <c r="E672">
        <v>1.1499999999999999</v>
      </c>
      <c r="F672" t="s">
        <v>78</v>
      </c>
      <c r="G672">
        <v>56.418999999999997</v>
      </c>
      <c r="H672" t="s">
        <v>80</v>
      </c>
      <c r="I672" t="s">
        <v>127</v>
      </c>
      <c r="K672" t="s">
        <v>447</v>
      </c>
    </row>
    <row r="673" spans="1:12" hidden="1" x14ac:dyDescent="0.25">
      <c r="A673" t="s">
        <v>710</v>
      </c>
      <c r="B673" t="s">
        <v>711</v>
      </c>
      <c r="C673" t="s">
        <v>157</v>
      </c>
      <c r="D673" t="s">
        <v>14</v>
      </c>
      <c r="E673">
        <v>11</v>
      </c>
      <c r="F673" t="s">
        <v>78</v>
      </c>
      <c r="G673">
        <v>27.35</v>
      </c>
      <c r="H673" t="s">
        <v>80</v>
      </c>
      <c r="I673" t="s">
        <v>127</v>
      </c>
      <c r="K673" t="s">
        <v>447</v>
      </c>
    </row>
    <row r="674" spans="1:12" hidden="1" x14ac:dyDescent="0.25">
      <c r="A674" t="s">
        <v>710</v>
      </c>
      <c r="B674" t="s">
        <v>711</v>
      </c>
      <c r="C674" t="s">
        <v>712</v>
      </c>
      <c r="D674" t="s">
        <v>14</v>
      </c>
      <c r="E674">
        <v>2</v>
      </c>
      <c r="F674" t="s">
        <v>78</v>
      </c>
      <c r="G674">
        <v>10</v>
      </c>
      <c r="H674" t="s">
        <v>80</v>
      </c>
      <c r="I674" t="s">
        <v>127</v>
      </c>
      <c r="K674" t="s">
        <v>447</v>
      </c>
    </row>
    <row r="675" spans="1:12" hidden="1" x14ac:dyDescent="0.25">
      <c r="A675" t="s">
        <v>710</v>
      </c>
      <c r="B675" t="s">
        <v>711</v>
      </c>
      <c r="C675" t="s">
        <v>135</v>
      </c>
      <c r="D675" t="s">
        <v>28</v>
      </c>
      <c r="E675">
        <v>1.3800860157999999</v>
      </c>
      <c r="F675" t="s">
        <v>78</v>
      </c>
      <c r="G675">
        <v>5.0448215678499997</v>
      </c>
      <c r="H675" t="s">
        <v>80</v>
      </c>
      <c r="I675" t="s">
        <v>127</v>
      </c>
      <c r="K675" t="s">
        <v>447</v>
      </c>
    </row>
    <row r="676" spans="1:12" hidden="1" x14ac:dyDescent="0.25">
      <c r="A676" t="s">
        <v>710</v>
      </c>
      <c r="B676" t="s">
        <v>711</v>
      </c>
      <c r="C676" t="s">
        <v>713</v>
      </c>
      <c r="D676" t="s">
        <v>14</v>
      </c>
      <c r="E676">
        <v>15.135999999999999</v>
      </c>
      <c r="F676" t="s">
        <v>78</v>
      </c>
      <c r="G676">
        <v>81.599999999999994</v>
      </c>
      <c r="H676" t="s">
        <v>80</v>
      </c>
      <c r="I676" t="s">
        <v>127</v>
      </c>
      <c r="K676" t="s">
        <v>447</v>
      </c>
    </row>
    <row r="677" spans="1:12" x14ac:dyDescent="0.25">
      <c r="A677" t="s">
        <v>738</v>
      </c>
      <c r="B677">
        <v>4</v>
      </c>
      <c r="C677" t="s">
        <v>791</v>
      </c>
      <c r="E677">
        <v>-16.39</v>
      </c>
      <c r="F677" t="s">
        <v>78</v>
      </c>
      <c r="G677">
        <v>7.04</v>
      </c>
      <c r="H677" t="s">
        <v>539</v>
      </c>
      <c r="I677" t="s">
        <v>753</v>
      </c>
      <c r="J677" s="15" t="s">
        <v>766</v>
      </c>
      <c r="K677" t="s">
        <v>448</v>
      </c>
      <c r="L677" t="s">
        <v>814</v>
      </c>
    </row>
    <row r="678" spans="1:12" x14ac:dyDescent="0.25">
      <c r="A678" t="s">
        <v>738</v>
      </c>
      <c r="B678">
        <v>4</v>
      </c>
      <c r="C678" t="s">
        <v>800</v>
      </c>
      <c r="E678">
        <v>-33.700000000000003</v>
      </c>
      <c r="F678" t="s">
        <v>78</v>
      </c>
      <c r="G678">
        <v>17.75</v>
      </c>
      <c r="H678" t="s">
        <v>539</v>
      </c>
      <c r="I678" t="s">
        <v>753</v>
      </c>
      <c r="J678" s="15" t="s">
        <v>766</v>
      </c>
      <c r="K678" t="s">
        <v>448</v>
      </c>
      <c r="L678" t="s">
        <v>814</v>
      </c>
    </row>
    <row r="679" spans="1:12" x14ac:dyDescent="0.25">
      <c r="A679" t="s">
        <v>738</v>
      </c>
      <c r="B679">
        <v>4</v>
      </c>
      <c r="C679" t="s">
        <v>795</v>
      </c>
      <c r="E679">
        <v>0.39</v>
      </c>
      <c r="F679" t="s">
        <v>78</v>
      </c>
      <c r="G679">
        <v>46.93</v>
      </c>
      <c r="H679" t="s">
        <v>539</v>
      </c>
      <c r="I679" t="s">
        <v>753</v>
      </c>
      <c r="K679" t="s">
        <v>448</v>
      </c>
    </row>
    <row r="680" spans="1:12" x14ac:dyDescent="0.25">
      <c r="A680" t="s">
        <v>738</v>
      </c>
      <c r="B680">
        <v>4</v>
      </c>
      <c r="C680" t="s">
        <v>801</v>
      </c>
      <c r="E680">
        <v>0</v>
      </c>
      <c r="F680" t="s">
        <v>78</v>
      </c>
      <c r="G680">
        <v>20</v>
      </c>
      <c r="H680" t="s">
        <v>539</v>
      </c>
      <c r="I680" t="s">
        <v>753</v>
      </c>
      <c r="K680" t="s">
        <v>448</v>
      </c>
    </row>
    <row r="681" spans="1:12" x14ac:dyDescent="0.25">
      <c r="A681" t="s">
        <v>738</v>
      </c>
      <c r="B681">
        <v>4</v>
      </c>
      <c r="C681" s="15" t="s">
        <v>802</v>
      </c>
      <c r="D681" s="15"/>
      <c r="E681" s="15">
        <v>5</v>
      </c>
      <c r="F681" t="s">
        <v>78</v>
      </c>
      <c r="G681" s="15">
        <v>10</v>
      </c>
      <c r="H681" t="s">
        <v>771</v>
      </c>
      <c r="I681" t="s">
        <v>753</v>
      </c>
      <c r="J681" s="15" t="s">
        <v>754</v>
      </c>
      <c r="K681" t="s">
        <v>448</v>
      </c>
    </row>
    <row r="682" spans="1:12" x14ac:dyDescent="0.25">
      <c r="A682" t="s">
        <v>738</v>
      </c>
      <c r="B682">
        <v>4</v>
      </c>
      <c r="C682" t="s">
        <v>794</v>
      </c>
      <c r="E682">
        <v>8.6999999999999993</v>
      </c>
      <c r="F682" t="s">
        <v>78</v>
      </c>
      <c r="G682">
        <v>29.22</v>
      </c>
      <c r="H682" t="s">
        <v>539</v>
      </c>
      <c r="I682" t="s">
        <v>753</v>
      </c>
      <c r="K682" t="s">
        <v>448</v>
      </c>
    </row>
    <row r="683" spans="1:12" x14ac:dyDescent="0.25">
      <c r="A683" t="s">
        <v>738</v>
      </c>
      <c r="B683">
        <v>4</v>
      </c>
      <c r="C683" t="s">
        <v>803</v>
      </c>
      <c r="E683">
        <v>28.94</v>
      </c>
      <c r="F683" t="s">
        <v>78</v>
      </c>
      <c r="G683">
        <v>74.989999999999995</v>
      </c>
      <c r="H683" t="s">
        <v>539</v>
      </c>
      <c r="I683" t="s">
        <v>753</v>
      </c>
      <c r="K683" t="s">
        <v>448</v>
      </c>
    </row>
    <row r="684" spans="1:12" x14ac:dyDescent="0.25">
      <c r="A684" t="s">
        <v>738</v>
      </c>
      <c r="B684">
        <v>4</v>
      </c>
      <c r="C684" t="s">
        <v>777</v>
      </c>
      <c r="E684">
        <v>8.74</v>
      </c>
      <c r="F684" t="s">
        <v>78</v>
      </c>
      <c r="G684">
        <v>46.14</v>
      </c>
      <c r="H684" t="s">
        <v>539</v>
      </c>
      <c r="I684" t="s">
        <v>753</v>
      </c>
      <c r="K684" t="s">
        <v>448</v>
      </c>
    </row>
    <row r="685" spans="1:12" x14ac:dyDescent="0.25">
      <c r="A685" t="s">
        <v>738</v>
      </c>
      <c r="B685">
        <v>4</v>
      </c>
      <c r="C685" t="s">
        <v>804</v>
      </c>
      <c r="E685">
        <v>26.28</v>
      </c>
      <c r="F685" t="s">
        <v>78</v>
      </c>
      <c r="G685">
        <v>48.32</v>
      </c>
      <c r="H685" t="s">
        <v>539</v>
      </c>
      <c r="I685" t="s">
        <v>753</v>
      </c>
      <c r="K685" t="s">
        <v>448</v>
      </c>
    </row>
    <row r="686" spans="1:12" x14ac:dyDescent="0.25">
      <c r="A686" t="s">
        <v>738</v>
      </c>
      <c r="B686">
        <v>4</v>
      </c>
      <c r="C686" t="s">
        <v>799</v>
      </c>
      <c r="E686">
        <v>34.86</v>
      </c>
      <c r="F686" t="s">
        <v>78</v>
      </c>
      <c r="G686">
        <v>50</v>
      </c>
      <c r="H686" t="s">
        <v>539</v>
      </c>
      <c r="I686" t="s">
        <v>753</v>
      </c>
      <c r="K686" t="s">
        <v>448</v>
      </c>
    </row>
    <row r="687" spans="1:12" x14ac:dyDescent="0.25">
      <c r="A687" t="s">
        <v>738</v>
      </c>
      <c r="B687">
        <v>5</v>
      </c>
      <c r="C687" t="s">
        <v>791</v>
      </c>
      <c r="E687">
        <v>5.69</v>
      </c>
      <c r="F687" t="s">
        <v>78</v>
      </c>
      <c r="G687">
        <v>44</v>
      </c>
      <c r="H687" t="s">
        <v>539</v>
      </c>
      <c r="I687" t="s">
        <v>752</v>
      </c>
      <c r="K687" t="s">
        <v>448</v>
      </c>
    </row>
    <row r="688" spans="1:12" x14ac:dyDescent="0.25">
      <c r="A688" t="s">
        <v>738</v>
      </c>
      <c r="B688">
        <v>5</v>
      </c>
      <c r="C688" t="s">
        <v>792</v>
      </c>
      <c r="E688">
        <v>0</v>
      </c>
      <c r="F688" t="s">
        <v>78</v>
      </c>
      <c r="G688">
        <v>41.98</v>
      </c>
      <c r="H688" t="s">
        <v>539</v>
      </c>
      <c r="I688" t="s">
        <v>752</v>
      </c>
      <c r="K688" t="s">
        <v>448</v>
      </c>
    </row>
    <row r="689" spans="1:11" x14ac:dyDescent="0.25">
      <c r="A689" t="s">
        <v>738</v>
      </c>
      <c r="B689">
        <v>5</v>
      </c>
      <c r="C689" t="s">
        <v>787</v>
      </c>
      <c r="E689">
        <v>26.12</v>
      </c>
      <c r="F689" t="s">
        <v>78</v>
      </c>
      <c r="G689">
        <v>50.5</v>
      </c>
      <c r="H689" t="s">
        <v>539</v>
      </c>
      <c r="I689" t="s">
        <v>752</v>
      </c>
      <c r="K689" t="s">
        <v>448</v>
      </c>
    </row>
    <row r="690" spans="1:11" x14ac:dyDescent="0.25">
      <c r="A690" t="s">
        <v>738</v>
      </c>
      <c r="B690">
        <v>5</v>
      </c>
      <c r="C690" t="s">
        <v>818</v>
      </c>
      <c r="E690">
        <v>0</v>
      </c>
      <c r="F690" t="s">
        <v>78</v>
      </c>
      <c r="G690">
        <v>34.090000000000003</v>
      </c>
      <c r="H690" t="s">
        <v>539</v>
      </c>
      <c r="I690" t="s">
        <v>752</v>
      </c>
      <c r="K690" t="s">
        <v>448</v>
      </c>
    </row>
    <row r="691" spans="1:11" x14ac:dyDescent="0.25">
      <c r="A691" t="s">
        <v>738</v>
      </c>
      <c r="B691">
        <v>5</v>
      </c>
      <c r="C691" t="s">
        <v>793</v>
      </c>
      <c r="E691">
        <v>2.2000000000000002</v>
      </c>
      <c r="F691" t="s">
        <v>78</v>
      </c>
      <c r="G691">
        <v>7</v>
      </c>
      <c r="H691" t="s">
        <v>539</v>
      </c>
      <c r="I691" t="s">
        <v>752</v>
      </c>
      <c r="K691" t="s">
        <v>448</v>
      </c>
    </row>
    <row r="692" spans="1:11" x14ac:dyDescent="0.25">
      <c r="A692" t="s">
        <v>738</v>
      </c>
      <c r="B692">
        <v>5</v>
      </c>
      <c r="C692" t="s">
        <v>794</v>
      </c>
      <c r="E692">
        <v>6.25</v>
      </c>
      <c r="F692" t="s">
        <v>78</v>
      </c>
      <c r="G692">
        <v>33.33</v>
      </c>
      <c r="H692" t="s">
        <v>539</v>
      </c>
      <c r="I692" t="s">
        <v>752</v>
      </c>
      <c r="K692" t="s">
        <v>448</v>
      </c>
    </row>
    <row r="693" spans="1:11" x14ac:dyDescent="0.25">
      <c r="A693" t="s">
        <v>738</v>
      </c>
      <c r="B693">
        <v>5</v>
      </c>
      <c r="C693" t="s">
        <v>795</v>
      </c>
      <c r="E693">
        <v>1.01</v>
      </c>
      <c r="F693" t="s">
        <v>78</v>
      </c>
      <c r="G693">
        <v>38.979999999999997</v>
      </c>
      <c r="H693" t="s">
        <v>539</v>
      </c>
      <c r="I693" t="s">
        <v>752</v>
      </c>
      <c r="K693" t="s">
        <v>448</v>
      </c>
    </row>
    <row r="694" spans="1:11" x14ac:dyDescent="0.25">
      <c r="A694" t="s">
        <v>738</v>
      </c>
      <c r="B694">
        <v>5</v>
      </c>
      <c r="C694" t="s">
        <v>796</v>
      </c>
      <c r="E694">
        <v>1</v>
      </c>
      <c r="F694" t="s">
        <v>78</v>
      </c>
      <c r="G694">
        <v>5</v>
      </c>
      <c r="H694" t="s">
        <v>539</v>
      </c>
      <c r="I694" t="s">
        <v>752</v>
      </c>
      <c r="K694" t="s">
        <v>448</v>
      </c>
    </row>
    <row r="695" spans="1:11" x14ac:dyDescent="0.25">
      <c r="A695" t="s">
        <v>738</v>
      </c>
      <c r="B695">
        <v>5</v>
      </c>
      <c r="C695" t="s">
        <v>797</v>
      </c>
      <c r="E695">
        <v>6.42</v>
      </c>
      <c r="F695" t="s">
        <v>78</v>
      </c>
      <c r="G695">
        <v>27.78</v>
      </c>
      <c r="H695" t="s">
        <v>539</v>
      </c>
      <c r="I695" t="s">
        <v>752</v>
      </c>
      <c r="K695" t="s">
        <v>448</v>
      </c>
    </row>
    <row r="696" spans="1:11" x14ac:dyDescent="0.25">
      <c r="A696" t="s">
        <v>738</v>
      </c>
      <c r="B696">
        <v>5</v>
      </c>
      <c r="C696" t="s">
        <v>798</v>
      </c>
      <c r="E696">
        <v>3.11</v>
      </c>
      <c r="F696" t="s">
        <v>78</v>
      </c>
      <c r="G696">
        <v>67.34</v>
      </c>
      <c r="H696" t="s">
        <v>539</v>
      </c>
      <c r="I696" t="s">
        <v>752</v>
      </c>
      <c r="K696" t="s">
        <v>448</v>
      </c>
    </row>
    <row r="697" spans="1:11" x14ac:dyDescent="0.25">
      <c r="A697" t="s">
        <v>738</v>
      </c>
      <c r="B697">
        <v>5</v>
      </c>
      <c r="C697" t="s">
        <v>799</v>
      </c>
      <c r="E697">
        <v>37.64</v>
      </c>
      <c r="F697" t="s">
        <v>78</v>
      </c>
      <c r="G697">
        <v>50</v>
      </c>
      <c r="H697" t="s">
        <v>539</v>
      </c>
      <c r="I697" t="s">
        <v>752</v>
      </c>
      <c r="K697" t="s">
        <v>448</v>
      </c>
    </row>
    <row r="698" spans="1:11" x14ac:dyDescent="0.25">
      <c r="A698" t="s">
        <v>738</v>
      </c>
      <c r="B698">
        <v>6</v>
      </c>
      <c r="C698" t="s">
        <v>783</v>
      </c>
      <c r="E698">
        <v>0</v>
      </c>
      <c r="F698" t="s">
        <v>78</v>
      </c>
      <c r="G698">
        <v>4</v>
      </c>
      <c r="H698" t="s">
        <v>539</v>
      </c>
      <c r="I698" t="s">
        <v>751</v>
      </c>
      <c r="K698" t="s">
        <v>448</v>
      </c>
    </row>
    <row r="699" spans="1:11" x14ac:dyDescent="0.25">
      <c r="A699" t="s">
        <v>738</v>
      </c>
      <c r="B699">
        <v>6</v>
      </c>
      <c r="C699" t="s">
        <v>781</v>
      </c>
      <c r="E699">
        <v>0</v>
      </c>
      <c r="F699" t="s">
        <v>78</v>
      </c>
      <c r="G699">
        <v>51.48</v>
      </c>
      <c r="H699" t="s">
        <v>539</v>
      </c>
      <c r="I699" t="s">
        <v>751</v>
      </c>
      <c r="K699" t="s">
        <v>448</v>
      </c>
    </row>
    <row r="700" spans="1:11" x14ac:dyDescent="0.25">
      <c r="A700" t="s">
        <v>738</v>
      </c>
      <c r="B700">
        <v>6</v>
      </c>
      <c r="C700" t="s">
        <v>787</v>
      </c>
      <c r="E700">
        <v>0</v>
      </c>
      <c r="F700" t="s">
        <v>78</v>
      </c>
      <c r="G700">
        <v>42.87</v>
      </c>
      <c r="H700" t="s">
        <v>539</v>
      </c>
      <c r="I700" t="s">
        <v>751</v>
      </c>
      <c r="K700" t="s">
        <v>448</v>
      </c>
    </row>
    <row r="701" spans="1:11" x14ac:dyDescent="0.25">
      <c r="A701" t="s">
        <v>738</v>
      </c>
      <c r="B701">
        <v>6</v>
      </c>
      <c r="C701" t="s">
        <v>784</v>
      </c>
      <c r="E701">
        <v>0.04</v>
      </c>
      <c r="F701" t="s">
        <v>78</v>
      </c>
      <c r="G701">
        <v>1.82</v>
      </c>
      <c r="H701" t="s">
        <v>539</v>
      </c>
      <c r="I701" t="s">
        <v>751</v>
      </c>
      <c r="K701" t="s">
        <v>448</v>
      </c>
    </row>
    <row r="702" spans="1:11" x14ac:dyDescent="0.25">
      <c r="A702" t="s">
        <v>738</v>
      </c>
      <c r="B702">
        <v>6</v>
      </c>
      <c r="C702" t="s">
        <v>788</v>
      </c>
      <c r="E702">
        <v>0</v>
      </c>
      <c r="F702" t="s">
        <v>78</v>
      </c>
      <c r="G702">
        <v>20.85</v>
      </c>
      <c r="H702" t="s">
        <v>539</v>
      </c>
      <c r="I702" t="s">
        <v>751</v>
      </c>
      <c r="K702" t="s">
        <v>448</v>
      </c>
    </row>
    <row r="703" spans="1:11" x14ac:dyDescent="0.25">
      <c r="A703" t="s">
        <v>738</v>
      </c>
      <c r="B703">
        <v>6</v>
      </c>
      <c r="C703" t="s">
        <v>789</v>
      </c>
      <c r="E703">
        <v>0</v>
      </c>
      <c r="F703" t="s">
        <v>78</v>
      </c>
      <c r="G703">
        <v>3</v>
      </c>
      <c r="H703" t="s">
        <v>539</v>
      </c>
      <c r="I703" t="s">
        <v>751</v>
      </c>
      <c r="K703" t="s">
        <v>448</v>
      </c>
    </row>
    <row r="704" spans="1:11" x14ac:dyDescent="0.25">
      <c r="A704" t="s">
        <v>738</v>
      </c>
      <c r="B704">
        <v>6</v>
      </c>
      <c r="C704" t="s">
        <v>790</v>
      </c>
      <c r="E704">
        <v>0</v>
      </c>
      <c r="F704" t="s">
        <v>78</v>
      </c>
      <c r="G704">
        <v>2</v>
      </c>
      <c r="H704" t="s">
        <v>539</v>
      </c>
      <c r="I704" t="s">
        <v>751</v>
      </c>
      <c r="K704" t="s">
        <v>448</v>
      </c>
    </row>
    <row r="705" spans="1:12" x14ac:dyDescent="0.25">
      <c r="A705" t="s">
        <v>738</v>
      </c>
      <c r="B705">
        <v>6</v>
      </c>
      <c r="C705" t="s">
        <v>786</v>
      </c>
      <c r="E705">
        <v>0</v>
      </c>
      <c r="F705" t="s">
        <v>78</v>
      </c>
      <c r="G705">
        <v>4.28</v>
      </c>
      <c r="H705" t="s">
        <v>539</v>
      </c>
      <c r="I705" t="s">
        <v>751</v>
      </c>
      <c r="K705" t="s">
        <v>448</v>
      </c>
    </row>
    <row r="706" spans="1:12" x14ac:dyDescent="0.25">
      <c r="A706" t="s">
        <v>738</v>
      </c>
      <c r="B706">
        <v>6</v>
      </c>
      <c r="C706" t="s">
        <v>74</v>
      </c>
      <c r="E706">
        <v>33.33</v>
      </c>
      <c r="F706" t="s">
        <v>78</v>
      </c>
      <c r="G706">
        <v>80</v>
      </c>
      <c r="H706" t="s">
        <v>539</v>
      </c>
      <c r="I706" t="s">
        <v>751</v>
      </c>
      <c r="K706" t="s">
        <v>448</v>
      </c>
    </row>
    <row r="707" spans="1:12" x14ac:dyDescent="0.25">
      <c r="A707" t="s">
        <v>738</v>
      </c>
      <c r="B707">
        <v>6</v>
      </c>
      <c r="C707" t="s">
        <v>779</v>
      </c>
      <c r="E707">
        <v>10</v>
      </c>
      <c r="F707" t="s">
        <v>78</v>
      </c>
      <c r="G707">
        <v>33.33</v>
      </c>
      <c r="H707" t="s">
        <v>539</v>
      </c>
      <c r="I707" t="s">
        <v>751</v>
      </c>
      <c r="K707" t="s">
        <v>448</v>
      </c>
    </row>
    <row r="708" spans="1:12" x14ac:dyDescent="0.25">
      <c r="A708" t="s">
        <v>738</v>
      </c>
      <c r="B708">
        <v>7</v>
      </c>
      <c r="C708" t="s">
        <v>781</v>
      </c>
      <c r="E708">
        <v>0</v>
      </c>
      <c r="F708" t="s">
        <v>78</v>
      </c>
      <c r="G708">
        <v>52.29</v>
      </c>
      <c r="H708" t="s">
        <v>539</v>
      </c>
      <c r="I708" t="s">
        <v>750</v>
      </c>
      <c r="K708" t="s">
        <v>448</v>
      </c>
    </row>
    <row r="709" spans="1:12" x14ac:dyDescent="0.25">
      <c r="A709" t="s">
        <v>738</v>
      </c>
      <c r="B709">
        <v>7</v>
      </c>
      <c r="C709" t="s">
        <v>782</v>
      </c>
      <c r="E709">
        <v>0</v>
      </c>
      <c r="F709" t="s">
        <v>78</v>
      </c>
      <c r="G709">
        <v>4.0999999999999996</v>
      </c>
      <c r="H709" t="s">
        <v>539</v>
      </c>
      <c r="I709" t="s">
        <v>750</v>
      </c>
      <c r="K709" t="s">
        <v>448</v>
      </c>
    </row>
    <row r="710" spans="1:12" x14ac:dyDescent="0.25">
      <c r="A710" t="s">
        <v>738</v>
      </c>
      <c r="B710">
        <v>7</v>
      </c>
      <c r="C710" t="s">
        <v>783</v>
      </c>
      <c r="E710">
        <v>0</v>
      </c>
      <c r="F710" t="s">
        <v>78</v>
      </c>
      <c r="G710">
        <v>4</v>
      </c>
      <c r="H710" t="s">
        <v>539</v>
      </c>
      <c r="I710" t="s">
        <v>750</v>
      </c>
      <c r="K710" t="s">
        <v>448</v>
      </c>
    </row>
    <row r="711" spans="1:12" x14ac:dyDescent="0.25">
      <c r="A711" t="s">
        <v>738</v>
      </c>
      <c r="B711">
        <v>7</v>
      </c>
      <c r="C711" t="s">
        <v>784</v>
      </c>
      <c r="E711">
        <v>0</v>
      </c>
      <c r="F711" t="s">
        <v>78</v>
      </c>
      <c r="G711">
        <v>1.89</v>
      </c>
      <c r="H711" t="s">
        <v>539</v>
      </c>
      <c r="I711" t="s">
        <v>750</v>
      </c>
      <c r="K711" t="s">
        <v>448</v>
      </c>
    </row>
    <row r="712" spans="1:12" x14ac:dyDescent="0.25">
      <c r="A712" t="s">
        <v>738</v>
      </c>
      <c r="B712">
        <v>7</v>
      </c>
      <c r="C712" t="s">
        <v>785</v>
      </c>
      <c r="E712">
        <v>0</v>
      </c>
      <c r="F712" t="s">
        <v>78</v>
      </c>
      <c r="G712">
        <v>34.770000000000003</v>
      </c>
      <c r="H712" t="s">
        <v>539</v>
      </c>
      <c r="I712" t="s">
        <v>750</v>
      </c>
      <c r="K712" t="s">
        <v>448</v>
      </c>
    </row>
    <row r="713" spans="1:12" x14ac:dyDescent="0.25">
      <c r="A713" t="s">
        <v>738</v>
      </c>
      <c r="B713">
        <v>7</v>
      </c>
      <c r="C713" t="s">
        <v>786</v>
      </c>
      <c r="E713">
        <v>0</v>
      </c>
      <c r="F713" t="s">
        <v>78</v>
      </c>
      <c r="G713">
        <v>4</v>
      </c>
      <c r="H713" t="s">
        <v>539</v>
      </c>
      <c r="I713" t="s">
        <v>750</v>
      </c>
      <c r="K713" t="s">
        <v>448</v>
      </c>
    </row>
    <row r="714" spans="1:12" x14ac:dyDescent="0.25">
      <c r="A714" t="s">
        <v>738</v>
      </c>
      <c r="B714">
        <v>7</v>
      </c>
      <c r="C714" t="s">
        <v>778</v>
      </c>
      <c r="E714">
        <v>0</v>
      </c>
      <c r="F714" t="s">
        <v>78</v>
      </c>
      <c r="G714">
        <v>40</v>
      </c>
      <c r="H714" t="s">
        <v>539</v>
      </c>
      <c r="I714" t="s">
        <v>750</v>
      </c>
      <c r="K714" t="s">
        <v>448</v>
      </c>
    </row>
    <row r="715" spans="1:12" x14ac:dyDescent="0.25">
      <c r="A715" t="s">
        <v>738</v>
      </c>
      <c r="B715">
        <v>7</v>
      </c>
      <c r="C715" t="s">
        <v>74</v>
      </c>
      <c r="E715">
        <v>33.33</v>
      </c>
      <c r="F715" t="s">
        <v>78</v>
      </c>
      <c r="G715">
        <v>85.8</v>
      </c>
      <c r="H715" t="s">
        <v>539</v>
      </c>
      <c r="I715" t="s">
        <v>750</v>
      </c>
      <c r="K715" t="s">
        <v>448</v>
      </c>
    </row>
    <row r="716" spans="1:12" x14ac:dyDescent="0.25">
      <c r="A716" t="s">
        <v>738</v>
      </c>
      <c r="B716">
        <v>7</v>
      </c>
      <c r="C716" t="s">
        <v>779</v>
      </c>
      <c r="E716">
        <v>0</v>
      </c>
      <c r="F716" t="s">
        <v>78</v>
      </c>
      <c r="G716">
        <v>35.71</v>
      </c>
      <c r="H716" t="s">
        <v>539</v>
      </c>
      <c r="I716" t="s">
        <v>750</v>
      </c>
      <c r="K716" t="s">
        <v>448</v>
      </c>
    </row>
    <row r="717" spans="1:12" x14ac:dyDescent="0.25">
      <c r="A717" t="s">
        <v>738</v>
      </c>
      <c r="B717">
        <v>9</v>
      </c>
      <c r="C717" t="s">
        <v>773</v>
      </c>
      <c r="E717">
        <v>0</v>
      </c>
      <c r="F717" t="s">
        <v>78</v>
      </c>
      <c r="G717">
        <v>2</v>
      </c>
      <c r="H717" t="s">
        <v>539</v>
      </c>
      <c r="I717" t="s">
        <v>749</v>
      </c>
      <c r="K717" t="s">
        <v>448</v>
      </c>
    </row>
    <row r="718" spans="1:12" x14ac:dyDescent="0.25">
      <c r="A718" t="s">
        <v>738</v>
      </c>
      <c r="B718">
        <v>9</v>
      </c>
      <c r="C718" t="s">
        <v>774</v>
      </c>
      <c r="E718">
        <v>0</v>
      </c>
      <c r="F718" t="s">
        <v>78</v>
      </c>
      <c r="G718">
        <v>83.65</v>
      </c>
      <c r="H718" t="s">
        <v>539</v>
      </c>
      <c r="I718" t="s">
        <v>749</v>
      </c>
      <c r="K718" t="s">
        <v>448</v>
      </c>
    </row>
    <row r="719" spans="1:12" x14ac:dyDescent="0.25">
      <c r="A719" t="s">
        <v>738</v>
      </c>
      <c r="B719">
        <v>9</v>
      </c>
      <c r="C719" t="s">
        <v>775</v>
      </c>
      <c r="E719">
        <v>-27.66</v>
      </c>
      <c r="F719" t="s">
        <v>78</v>
      </c>
      <c r="G719">
        <v>25.9</v>
      </c>
      <c r="H719" t="s">
        <v>539</v>
      </c>
      <c r="I719" t="s">
        <v>749</v>
      </c>
      <c r="J719" s="15" t="s">
        <v>766</v>
      </c>
      <c r="K719" t="s">
        <v>448</v>
      </c>
      <c r="L719" t="s">
        <v>814</v>
      </c>
    </row>
    <row r="720" spans="1:12" x14ac:dyDescent="0.25">
      <c r="A720" t="s">
        <v>738</v>
      </c>
      <c r="B720">
        <v>9</v>
      </c>
      <c r="C720" t="s">
        <v>776</v>
      </c>
      <c r="E720">
        <v>0</v>
      </c>
      <c r="F720" t="s">
        <v>78</v>
      </c>
      <c r="G720">
        <v>1.49</v>
      </c>
      <c r="H720" t="s">
        <v>539</v>
      </c>
      <c r="I720" t="s">
        <v>749</v>
      </c>
      <c r="J720" t="s">
        <v>724</v>
      </c>
      <c r="K720" t="s">
        <v>448</v>
      </c>
    </row>
    <row r="721" spans="1:11" x14ac:dyDescent="0.25">
      <c r="A721" t="s">
        <v>738</v>
      </c>
      <c r="B721">
        <v>9</v>
      </c>
      <c r="C721" t="s">
        <v>777</v>
      </c>
      <c r="E721">
        <v>0</v>
      </c>
      <c r="F721" t="s">
        <v>78</v>
      </c>
      <c r="G721">
        <v>1.68</v>
      </c>
      <c r="H721" t="s">
        <v>539</v>
      </c>
      <c r="I721" t="s">
        <v>749</v>
      </c>
      <c r="J721" t="s">
        <v>724</v>
      </c>
      <c r="K721" t="s">
        <v>448</v>
      </c>
    </row>
    <row r="722" spans="1:11" x14ac:dyDescent="0.25">
      <c r="A722" t="s">
        <v>738</v>
      </c>
      <c r="B722">
        <v>9</v>
      </c>
      <c r="C722" t="s">
        <v>778</v>
      </c>
      <c r="E722">
        <v>0</v>
      </c>
      <c r="F722" t="s">
        <v>78</v>
      </c>
      <c r="G722">
        <v>20</v>
      </c>
      <c r="H722" t="s">
        <v>539</v>
      </c>
      <c r="I722" t="s">
        <v>749</v>
      </c>
      <c r="K722" t="s">
        <v>448</v>
      </c>
    </row>
    <row r="723" spans="1:11" x14ac:dyDescent="0.25">
      <c r="A723" t="s">
        <v>738</v>
      </c>
      <c r="B723">
        <v>9</v>
      </c>
      <c r="C723" t="s">
        <v>779</v>
      </c>
      <c r="E723">
        <v>0</v>
      </c>
      <c r="F723" t="s">
        <v>78</v>
      </c>
      <c r="G723">
        <v>33.33</v>
      </c>
      <c r="H723" t="s">
        <v>539</v>
      </c>
      <c r="I723" t="s">
        <v>749</v>
      </c>
      <c r="K723" t="s">
        <v>448</v>
      </c>
    </row>
    <row r="724" spans="1:11" x14ac:dyDescent="0.25">
      <c r="A724" t="s">
        <v>738</v>
      </c>
      <c r="B724">
        <v>9</v>
      </c>
      <c r="C724" t="s">
        <v>780</v>
      </c>
      <c r="E724">
        <v>0</v>
      </c>
      <c r="F724" t="s">
        <v>78</v>
      </c>
      <c r="G724">
        <v>1.52</v>
      </c>
      <c r="H724" t="s">
        <v>539</v>
      </c>
      <c r="I724" t="s">
        <v>749</v>
      </c>
      <c r="J724" t="s">
        <v>724</v>
      </c>
      <c r="K724" t="s">
        <v>448</v>
      </c>
    </row>
    <row r="725" spans="1:11" hidden="1" x14ac:dyDescent="0.25"/>
    <row r="726" spans="1:11" hidden="1" x14ac:dyDescent="0.25"/>
    <row r="727" spans="1:11" hidden="1" x14ac:dyDescent="0.25"/>
    <row r="728" spans="1:11" hidden="1" x14ac:dyDescent="0.25"/>
    <row r="729" spans="1:11" hidden="1" x14ac:dyDescent="0.25"/>
    <row r="730" spans="1:11" hidden="1" x14ac:dyDescent="0.25"/>
    <row r="731" spans="1:11" hidden="1" x14ac:dyDescent="0.25"/>
    <row r="732" spans="1:11" hidden="1" x14ac:dyDescent="0.25">
      <c r="A732" t="s">
        <v>710</v>
      </c>
      <c r="B732" t="s">
        <v>806</v>
      </c>
      <c r="C732" t="s">
        <v>157</v>
      </c>
      <c r="D732" t="s">
        <v>14</v>
      </c>
      <c r="E732">
        <v>9</v>
      </c>
      <c r="F732" t="s">
        <v>78</v>
      </c>
      <c r="G732">
        <v>25</v>
      </c>
      <c r="H732" t="s">
        <v>80</v>
      </c>
      <c r="I732" t="s">
        <v>127</v>
      </c>
      <c r="K732" t="s">
        <v>447</v>
      </c>
    </row>
    <row r="733" spans="1:11" hidden="1" x14ac:dyDescent="0.25">
      <c r="A733" t="s">
        <v>710</v>
      </c>
      <c r="B733" t="s">
        <v>806</v>
      </c>
      <c r="C733" t="s">
        <v>187</v>
      </c>
      <c r="D733" t="s">
        <v>28</v>
      </c>
      <c r="E733">
        <v>3</v>
      </c>
      <c r="F733" t="s">
        <v>78</v>
      </c>
      <c r="G733">
        <v>24</v>
      </c>
      <c r="H733" t="s">
        <v>80</v>
      </c>
      <c r="I733" t="s">
        <v>127</v>
      </c>
      <c r="K733" t="s">
        <v>447</v>
      </c>
    </row>
    <row r="734" spans="1:11" hidden="1" x14ac:dyDescent="0.25">
      <c r="A734" t="s">
        <v>710</v>
      </c>
      <c r="B734" t="s">
        <v>806</v>
      </c>
      <c r="C734" t="s">
        <v>184</v>
      </c>
      <c r="D734" t="s">
        <v>28</v>
      </c>
      <c r="E734">
        <v>13.48</v>
      </c>
      <c r="F734" t="s">
        <v>78</v>
      </c>
      <c r="G734">
        <v>73.55</v>
      </c>
      <c r="H734" t="s">
        <v>80</v>
      </c>
      <c r="I734" t="s">
        <v>127</v>
      </c>
      <c r="K734" t="s">
        <v>447</v>
      </c>
    </row>
    <row r="735" spans="1:11" hidden="1" x14ac:dyDescent="0.25">
      <c r="A735" t="s">
        <v>710</v>
      </c>
      <c r="B735" t="s">
        <v>806</v>
      </c>
      <c r="C735" t="s">
        <v>807</v>
      </c>
      <c r="D735" t="s">
        <v>14</v>
      </c>
      <c r="E735">
        <v>-16.539275</v>
      </c>
      <c r="F735" t="s">
        <v>78</v>
      </c>
      <c r="G735">
        <v>17.893779800000001</v>
      </c>
      <c r="H735" t="s">
        <v>80</v>
      </c>
      <c r="I735" t="s">
        <v>127</v>
      </c>
      <c r="K735" t="s">
        <v>447</v>
      </c>
    </row>
    <row r="736" spans="1:11" hidden="1" x14ac:dyDescent="0.25">
      <c r="A736" t="s">
        <v>710</v>
      </c>
      <c r="B736" t="s">
        <v>806</v>
      </c>
      <c r="C736" t="s">
        <v>808</v>
      </c>
      <c r="D736" t="s">
        <v>14</v>
      </c>
      <c r="E736">
        <v>-3.5052167000000001</v>
      </c>
      <c r="F736" t="s">
        <v>78</v>
      </c>
      <c r="G736">
        <v>2.1789333000000002</v>
      </c>
      <c r="H736" t="s">
        <v>80</v>
      </c>
      <c r="I736" t="s">
        <v>127</v>
      </c>
      <c r="K736" t="s">
        <v>447</v>
      </c>
    </row>
    <row r="737" spans="1:11" hidden="1" x14ac:dyDescent="0.25">
      <c r="A737" t="s">
        <v>710</v>
      </c>
      <c r="B737" t="s">
        <v>809</v>
      </c>
      <c r="C737" t="s">
        <v>432</v>
      </c>
      <c r="D737" t="s">
        <v>28</v>
      </c>
      <c r="E737">
        <v>0</v>
      </c>
      <c r="F737" t="s">
        <v>78</v>
      </c>
      <c r="G737">
        <v>68.986000000000004</v>
      </c>
      <c r="H737" t="s">
        <v>80</v>
      </c>
      <c r="I737" t="s">
        <v>127</v>
      </c>
      <c r="K737" t="s">
        <v>447</v>
      </c>
    </row>
    <row r="738" spans="1:11" hidden="1" x14ac:dyDescent="0.25">
      <c r="A738" t="s">
        <v>710</v>
      </c>
      <c r="B738" t="s">
        <v>809</v>
      </c>
      <c r="C738" t="s">
        <v>184</v>
      </c>
      <c r="D738" t="s">
        <v>28</v>
      </c>
      <c r="E738">
        <v>9.1180000000000003</v>
      </c>
      <c r="F738" t="s">
        <v>78</v>
      </c>
      <c r="G738">
        <v>88.352000000000004</v>
      </c>
      <c r="H738" t="s">
        <v>80</v>
      </c>
      <c r="I738" t="s">
        <v>127</v>
      </c>
      <c r="K738" t="s">
        <v>447</v>
      </c>
    </row>
    <row r="739" spans="1:11" hidden="1" x14ac:dyDescent="0.25">
      <c r="A739" t="s">
        <v>710</v>
      </c>
      <c r="B739" t="s">
        <v>809</v>
      </c>
      <c r="C739" t="s">
        <v>90</v>
      </c>
      <c r="D739" t="s">
        <v>14</v>
      </c>
      <c r="E739">
        <v>1</v>
      </c>
      <c r="F739" t="s">
        <v>78</v>
      </c>
      <c r="G739">
        <v>9</v>
      </c>
      <c r="H739" t="s">
        <v>80</v>
      </c>
      <c r="I739" t="s">
        <v>127</v>
      </c>
      <c r="K739" t="s">
        <v>447</v>
      </c>
    </row>
    <row r="740" spans="1:11" hidden="1" x14ac:dyDescent="0.25">
      <c r="A740" t="s">
        <v>710</v>
      </c>
      <c r="B740" t="s">
        <v>809</v>
      </c>
      <c r="C740" t="s">
        <v>155</v>
      </c>
      <c r="D740" t="s">
        <v>28</v>
      </c>
      <c r="E740">
        <v>11</v>
      </c>
      <c r="F740" t="s">
        <v>78</v>
      </c>
      <c r="G740">
        <v>50</v>
      </c>
      <c r="H740" t="s">
        <v>80</v>
      </c>
      <c r="I740" t="s">
        <v>127</v>
      </c>
      <c r="K740" t="s">
        <v>447</v>
      </c>
    </row>
    <row r="741" spans="1:11" hidden="1" x14ac:dyDescent="0.25">
      <c r="A741" t="s">
        <v>710</v>
      </c>
      <c r="B741" t="s">
        <v>809</v>
      </c>
      <c r="C741" t="s">
        <v>810</v>
      </c>
      <c r="D741" t="s">
        <v>14</v>
      </c>
      <c r="E741">
        <v>-6.8814599999999997</v>
      </c>
      <c r="F741" t="s">
        <v>78</v>
      </c>
      <c r="G741">
        <v>3.2933833300000002</v>
      </c>
      <c r="H741" t="s">
        <v>80</v>
      </c>
      <c r="I741" t="s">
        <v>127</v>
      </c>
      <c r="K741" t="s">
        <v>447</v>
      </c>
    </row>
    <row r="742" spans="1:11" hidden="1" x14ac:dyDescent="0.25">
      <c r="A742" t="s">
        <v>710</v>
      </c>
      <c r="B742" t="s">
        <v>809</v>
      </c>
      <c r="C742" t="s">
        <v>811</v>
      </c>
      <c r="D742" t="s">
        <v>28</v>
      </c>
      <c r="E742">
        <v>-13.587491</v>
      </c>
      <c r="F742" t="s">
        <v>78</v>
      </c>
      <c r="G742">
        <v>15.9158005</v>
      </c>
      <c r="H742" t="s">
        <v>80</v>
      </c>
      <c r="I742" t="s">
        <v>127</v>
      </c>
      <c r="K742" t="s">
        <v>447</v>
      </c>
    </row>
  </sheetData>
  <autoFilter ref="A1:AM742" xr:uid="{FED77011-9DA1-4ED4-AF67-599FA276C79A}">
    <filterColumn colId="0">
      <filters>
        <filter val="MN_IBI_Fish"/>
      </filters>
    </filterColumn>
  </autoFilter>
  <phoneticPr fontId="18" type="noConversion"/>
  <conditionalFormatting sqref="H191 F193:F213 D2:D549">
    <cfRule type="cellIs" dxfId="304" priority="482" operator="equal">
      <formula>""</formula>
    </cfRule>
    <cfRule type="cellIs" dxfId="303" priority="483" operator="equal">
      <formula>"Increase"</formula>
    </cfRule>
  </conditionalFormatting>
  <conditionalFormatting sqref="D176:D190">
    <cfRule type="cellIs" dxfId="302" priority="480" operator="equal">
      <formula>""</formula>
    </cfRule>
    <cfRule type="cellIs" dxfId="301" priority="481" operator="equal">
      <formula>"Increase"</formula>
    </cfRule>
  </conditionalFormatting>
  <conditionalFormatting sqref="D174">
    <cfRule type="cellIs" dxfId="300" priority="478" operator="equal">
      <formula>""</formula>
    </cfRule>
    <cfRule type="cellIs" dxfId="299" priority="479" operator="equal">
      <formula>"Increase"</formula>
    </cfRule>
  </conditionalFormatting>
  <conditionalFormatting sqref="D175">
    <cfRule type="cellIs" dxfId="298" priority="476" operator="equal">
      <formula>""</formula>
    </cfRule>
    <cfRule type="cellIs" dxfId="297" priority="477" operator="equal">
      <formula>"Increase"</formula>
    </cfRule>
  </conditionalFormatting>
  <conditionalFormatting sqref="R239:R244 R227:R232 R215:R220 R438:R443 R426:R431 R414:R419 R203:R208 R251:R256 R174:R196 R402:R407 R450:R455 R390:R395 R550:R553">
    <cfRule type="expression" dxfId="296" priority="475">
      <formula>E174="Increase"</formula>
    </cfRule>
  </conditionalFormatting>
  <conditionalFormatting sqref="E192:F192 E197:E201 F191">
    <cfRule type="cellIs" dxfId="295" priority="473" operator="equal">
      <formula>""</formula>
    </cfRule>
    <cfRule type="cellIs" dxfId="294" priority="474" operator="equal">
      <formula>"Increase"</formula>
    </cfRule>
  </conditionalFormatting>
  <conditionalFormatting sqref="H192:H195">
    <cfRule type="cellIs" dxfId="293" priority="461" operator="equal">
      <formula>""</formula>
    </cfRule>
    <cfRule type="cellIs" dxfId="292" priority="462" operator="equal">
      <formula>"Increase"</formula>
    </cfRule>
  </conditionalFormatting>
  <conditionalFormatting sqref="X174:AC190">
    <cfRule type="expression" dxfId="291" priority="485">
      <formula>E174="Increase"</formula>
    </cfRule>
  </conditionalFormatting>
  <conditionalFormatting sqref="T174:U195 Y390:AC394 T393:U394 U391 X393:X394 X191:AC195 T390:U390 X390 T402:U402 X402 Y414 Y426 Y402:Y403 U403 X405:Y406 T405:U406">
    <cfRule type="expression" dxfId="290" priority="487">
      <formula>E174="Increase"</formula>
    </cfRule>
  </conditionalFormatting>
  <conditionalFormatting sqref="S174:S196 S203:S208 S216 S228:S231 S218:S219 S390:S395 S415 S417:S418 S402:S407 S427:S430">
    <cfRule type="expression" dxfId="289" priority="489">
      <formula>E174="Increase"</formula>
    </cfRule>
  </conditionalFormatting>
  <conditionalFormatting sqref="H196">
    <cfRule type="cellIs" dxfId="288" priority="459" operator="equal">
      <formula>""</formula>
    </cfRule>
    <cfRule type="cellIs" dxfId="287" priority="460" operator="equal">
      <formula>"Increase"</formula>
    </cfRule>
  </conditionalFormatting>
  <conditionalFormatting sqref="H203">
    <cfRule type="cellIs" dxfId="286" priority="457" operator="equal">
      <formula>""</formula>
    </cfRule>
    <cfRule type="cellIs" dxfId="285" priority="458" operator="equal">
      <formula>"Increase"</formula>
    </cfRule>
  </conditionalFormatting>
  <conditionalFormatting sqref="H204:H207">
    <cfRule type="cellIs" dxfId="284" priority="455" operator="equal">
      <formula>""</formula>
    </cfRule>
    <cfRule type="cellIs" dxfId="283" priority="456" operator="equal">
      <formula>"Increase"</formula>
    </cfRule>
  </conditionalFormatting>
  <conditionalFormatting sqref="H208">
    <cfRule type="cellIs" dxfId="282" priority="453" operator="equal">
      <formula>""</formula>
    </cfRule>
    <cfRule type="cellIs" dxfId="281" priority="454" operator="equal">
      <formula>"Increase"</formula>
    </cfRule>
  </conditionalFormatting>
  <conditionalFormatting sqref="H197:H201">
    <cfRule type="cellIs" dxfId="280" priority="451" operator="equal">
      <formula>""</formula>
    </cfRule>
    <cfRule type="cellIs" dxfId="279" priority="452" operator="equal">
      <formula>"Increase"</formula>
    </cfRule>
  </conditionalFormatting>
  <conditionalFormatting sqref="H209">
    <cfRule type="cellIs" dxfId="278" priority="449" operator="equal">
      <formula>""</formula>
    </cfRule>
    <cfRule type="cellIs" dxfId="277" priority="450" operator="equal">
      <formula>"Increase"</formula>
    </cfRule>
  </conditionalFormatting>
  <conditionalFormatting sqref="H211:H213">
    <cfRule type="cellIs" dxfId="276" priority="447" operator="equal">
      <formula>""</formula>
    </cfRule>
    <cfRule type="cellIs" dxfId="275" priority="448" operator="equal">
      <formula>"Increase"</formula>
    </cfRule>
  </conditionalFormatting>
  <conditionalFormatting sqref="O174:P192 O390:P391">
    <cfRule type="expression" dxfId="274" priority="490">
      <formula>E174="Increase"</formula>
    </cfRule>
  </conditionalFormatting>
  <conditionalFormatting sqref="H202">
    <cfRule type="cellIs" dxfId="273" priority="443" operator="equal">
      <formula>""</formula>
    </cfRule>
    <cfRule type="cellIs" dxfId="272" priority="444" operator="equal">
      <formula>"Increase"</formula>
    </cfRule>
  </conditionalFormatting>
  <conditionalFormatting sqref="D200">
    <cfRule type="cellIs" dxfId="271" priority="441" operator="equal">
      <formula>""</formula>
    </cfRule>
    <cfRule type="cellIs" dxfId="270" priority="442" operator="equal">
      <formula>"Increase"</formula>
    </cfRule>
  </conditionalFormatting>
  <conditionalFormatting sqref="D210">
    <cfRule type="cellIs" dxfId="269" priority="439" operator="equal">
      <formula>""</formula>
    </cfRule>
    <cfRule type="cellIs" dxfId="268" priority="440" operator="equal">
      <formula>"Increase"</formula>
    </cfRule>
  </conditionalFormatting>
  <conditionalFormatting sqref="D212">
    <cfRule type="cellIs" dxfId="267" priority="437" operator="equal">
      <formula>""</formula>
    </cfRule>
    <cfRule type="cellIs" dxfId="266" priority="438" operator="equal">
      <formula>"Increase"</formula>
    </cfRule>
  </conditionalFormatting>
  <conditionalFormatting sqref="Q174:Q192 Q390:Q391">
    <cfRule type="expression" dxfId="265" priority="492">
      <formula>F174="Increase"</formula>
    </cfRule>
  </conditionalFormatting>
  <conditionalFormatting sqref="J174:J190">
    <cfRule type="expression" dxfId="264" priority="493">
      <formula>D174="Increase"</formula>
    </cfRule>
  </conditionalFormatting>
  <conditionalFormatting sqref="AD191:AD195">
    <cfRule type="expression" dxfId="263" priority="495">
      <formula>Q191="Increase"</formula>
    </cfRule>
  </conditionalFormatting>
  <conditionalFormatting sqref="V174:W214 U263:V264 U269:V270 V390:W413 U462:V463 U468:V469">
    <cfRule type="expression" dxfId="262" priority="423">
      <formula>E174="Increase"</formula>
    </cfRule>
  </conditionalFormatting>
  <conditionalFormatting sqref="F236">
    <cfRule type="cellIs" dxfId="261" priority="413" operator="equal">
      <formula>""</formula>
    </cfRule>
    <cfRule type="cellIs" dxfId="260" priority="414" operator="equal">
      <formula>"Increase"</formula>
    </cfRule>
  </conditionalFormatting>
  <conditionalFormatting sqref="H236">
    <cfRule type="cellIs" dxfId="259" priority="411" operator="equal">
      <formula>""</formula>
    </cfRule>
    <cfRule type="cellIs" dxfId="258" priority="412" operator="equal">
      <formula>"Increase"</formula>
    </cfRule>
  </conditionalFormatting>
  <conditionalFormatting sqref="F260">
    <cfRule type="cellIs" dxfId="257" priority="409" operator="equal">
      <formula>""</formula>
    </cfRule>
    <cfRule type="cellIs" dxfId="256" priority="410" operator="equal">
      <formula>"Increase"</formula>
    </cfRule>
  </conditionalFormatting>
  <conditionalFormatting sqref="H260">
    <cfRule type="cellIs" dxfId="255" priority="407" operator="equal">
      <formula>""</formula>
    </cfRule>
    <cfRule type="cellIs" dxfId="254" priority="408" operator="equal">
      <formula>"Increase"</formula>
    </cfRule>
  </conditionalFormatting>
  <conditionalFormatting sqref="F262 F250 F238 F226 F214">
    <cfRule type="cellIs" dxfId="253" priority="403" operator="equal">
      <formula>""</formula>
    </cfRule>
    <cfRule type="cellIs" dxfId="252" priority="404" operator="equal">
      <formula>"Increase"</formula>
    </cfRule>
  </conditionalFormatting>
  <conditionalFormatting sqref="H251:H256 H239:H244 H227:H232 H215:H220">
    <cfRule type="cellIs" dxfId="251" priority="401" operator="equal">
      <formula>""</formula>
    </cfRule>
    <cfRule type="cellIs" dxfId="250" priority="402" operator="equal">
      <formula>"Increase"</formula>
    </cfRule>
  </conditionalFormatting>
  <conditionalFormatting sqref="H261 H257 H245 H237 H233 H221 H223:H225 H235 H247:H249 H259">
    <cfRule type="cellIs" dxfId="249" priority="399" operator="equal">
      <formula>""</formula>
    </cfRule>
    <cfRule type="cellIs" dxfId="248" priority="400" operator="equal">
      <formula>"Increase"</formula>
    </cfRule>
  </conditionalFormatting>
  <conditionalFormatting sqref="O260 O236 O212">
    <cfRule type="cellIs" dxfId="247" priority="397" operator="equal">
      <formula>""</formula>
    </cfRule>
    <cfRule type="cellIs" dxfId="246" priority="398" operator="equal">
      <formula>"Increase"</formula>
    </cfRule>
  </conditionalFormatting>
  <conditionalFormatting sqref="E218:E219 E216 E208 E204:E205 E228:E231">
    <cfRule type="cellIs" dxfId="245" priority="395" operator="equal">
      <formula>""</formula>
    </cfRule>
    <cfRule type="cellIs" dxfId="244" priority="396" operator="equal">
      <formula>"Increase"</formula>
    </cfRule>
  </conditionalFormatting>
  <conditionalFormatting sqref="H262 H250 H238 H226 H214">
    <cfRule type="cellIs" dxfId="243" priority="393" operator="equal">
      <formula>""</formula>
    </cfRule>
    <cfRule type="cellIs" dxfId="242" priority="394" operator="equal">
      <formula>"Increase"</formula>
    </cfRule>
  </conditionalFormatting>
  <conditionalFormatting sqref="E262 E250 E238 E226 E214 E202">
    <cfRule type="cellIs" dxfId="241" priority="391" operator="equal">
      <formula>""</formula>
    </cfRule>
    <cfRule type="cellIs" dxfId="240" priority="392" operator="equal">
      <formula>"Increase"</formula>
    </cfRule>
  </conditionalFormatting>
  <conditionalFormatting sqref="F264 E263:F263">
    <cfRule type="cellIs" dxfId="239" priority="378" operator="equal">
      <formula>""</formula>
    </cfRule>
    <cfRule type="cellIs" dxfId="238" priority="379" operator="equal">
      <formula>"Increase"</formula>
    </cfRule>
  </conditionalFormatting>
  <conditionalFormatting sqref="F270 E269:F269">
    <cfRule type="cellIs" dxfId="237" priority="360" operator="equal">
      <formula>""</formula>
    </cfRule>
    <cfRule type="cellIs" dxfId="236" priority="361" operator="equal">
      <formula>"Increase"</formula>
    </cfRule>
  </conditionalFormatting>
  <conditionalFormatting sqref="H263">
    <cfRule type="cellIs" dxfId="235" priority="322" operator="equal">
      <formula>""</formula>
    </cfRule>
    <cfRule type="cellIs" dxfId="234" priority="323" operator="equal">
      <formula>"Increase"</formula>
    </cfRule>
  </conditionalFormatting>
  <conditionalFormatting sqref="H264:H274">
    <cfRule type="cellIs" dxfId="233" priority="318" operator="equal">
      <formula>""</formula>
    </cfRule>
    <cfRule type="cellIs" dxfId="232" priority="319" operator="equal">
      <formula>"Increase"</formula>
    </cfRule>
  </conditionalFormatting>
  <conditionalFormatting sqref="AE174:AF190">
    <cfRule type="expression" dxfId="231" priority="497">
      <formula>J174="Increase"</formula>
    </cfRule>
  </conditionalFormatting>
  <conditionalFormatting sqref="AD174:AD190">
    <cfRule type="expression" dxfId="230" priority="499">
      <formula>J174="Increase"</formula>
    </cfRule>
  </conditionalFormatting>
  <conditionalFormatting sqref="AE191:AF195">
    <cfRule type="expression" dxfId="229" priority="502">
      <formula>Q191="Increase"</formula>
    </cfRule>
  </conditionalFormatting>
  <conditionalFormatting sqref="H210">
    <cfRule type="cellIs" dxfId="228" priority="316" operator="equal">
      <formula>""</formula>
    </cfRule>
    <cfRule type="cellIs" dxfId="227" priority="317" operator="equal">
      <formula>"Increase"</formula>
    </cfRule>
  </conditionalFormatting>
  <conditionalFormatting sqref="H222">
    <cfRule type="cellIs" dxfId="226" priority="314" operator="equal">
      <formula>""</formula>
    </cfRule>
    <cfRule type="cellIs" dxfId="225" priority="315" operator="equal">
      <formula>"Increase"</formula>
    </cfRule>
  </conditionalFormatting>
  <conditionalFormatting sqref="H234">
    <cfRule type="cellIs" dxfId="224" priority="312" operator="equal">
      <formula>""</formula>
    </cfRule>
    <cfRule type="cellIs" dxfId="223" priority="313" operator="equal">
      <formula>"Increase"</formula>
    </cfRule>
  </conditionalFormatting>
  <conditionalFormatting sqref="H246">
    <cfRule type="cellIs" dxfId="222" priority="310" operator="equal">
      <formula>""</formula>
    </cfRule>
    <cfRule type="cellIs" dxfId="221" priority="311" operator="equal">
      <formula>"Increase"</formula>
    </cfRule>
  </conditionalFormatting>
  <conditionalFormatting sqref="H258">
    <cfRule type="cellIs" dxfId="220" priority="308" operator="equal">
      <formula>""</formula>
    </cfRule>
    <cfRule type="cellIs" dxfId="219" priority="309" operator="equal">
      <formula>"Increase"</formula>
    </cfRule>
  </conditionalFormatting>
  <conditionalFormatting sqref="D318">
    <cfRule type="cellIs" dxfId="218" priority="306" operator="equal">
      <formula>""</formula>
    </cfRule>
    <cfRule type="cellIs" dxfId="217" priority="307" operator="equal">
      <formula>"Increase"</formula>
    </cfRule>
  </conditionalFormatting>
  <conditionalFormatting sqref="D312">
    <cfRule type="cellIs" dxfId="216" priority="304" operator="equal">
      <formula>""</formula>
    </cfRule>
    <cfRule type="cellIs" dxfId="215" priority="305" operator="equal">
      <formula>"Increase"</formula>
    </cfRule>
  </conditionalFormatting>
  <conditionalFormatting sqref="D322">
    <cfRule type="cellIs" dxfId="214" priority="302" operator="equal">
      <formula>""</formula>
    </cfRule>
    <cfRule type="cellIs" dxfId="213" priority="303" operator="equal">
      <formula>"Increase"</formula>
    </cfRule>
  </conditionalFormatting>
  <conditionalFormatting sqref="D348">
    <cfRule type="cellIs" dxfId="212" priority="300" operator="equal">
      <formula>""</formula>
    </cfRule>
    <cfRule type="cellIs" dxfId="211" priority="301" operator="equal">
      <formula>"Increase"</formula>
    </cfRule>
  </conditionalFormatting>
  <conditionalFormatting sqref="D338">
    <cfRule type="cellIs" dxfId="210" priority="298" operator="equal">
      <formula>""</formula>
    </cfRule>
    <cfRule type="cellIs" dxfId="209" priority="299" operator="equal">
      <formula>"Increase"</formula>
    </cfRule>
  </conditionalFormatting>
  <conditionalFormatting sqref="D349:D389">
    <cfRule type="cellIs" dxfId="208" priority="296" operator="equal">
      <formula>""</formula>
    </cfRule>
    <cfRule type="cellIs" dxfId="207" priority="297" operator="equal">
      <formula>"Increase"</formula>
    </cfRule>
  </conditionalFormatting>
  <conditionalFormatting sqref="D397 D390:D394 H390 F392:F401 F404 F411:F412 F407">
    <cfRule type="cellIs" dxfId="206" priority="288" operator="equal">
      <formula>""</formula>
    </cfRule>
    <cfRule type="cellIs" dxfId="205" priority="289" operator="equal">
      <formula>"Increase"</formula>
    </cfRule>
  </conditionalFormatting>
  <conditionalFormatting sqref="E391:F391 E396:E399 F390">
    <cfRule type="cellIs" dxfId="204" priority="285" operator="equal">
      <formula>""</formula>
    </cfRule>
    <cfRule type="cellIs" dxfId="203" priority="286" operator="equal">
      <formula>"Increase"</formula>
    </cfRule>
  </conditionalFormatting>
  <conditionalFormatting sqref="H391:H394">
    <cfRule type="cellIs" dxfId="202" priority="283" operator="equal">
      <formula>""</formula>
    </cfRule>
    <cfRule type="cellIs" dxfId="201" priority="284" operator="equal">
      <formula>"Increase"</formula>
    </cfRule>
  </conditionalFormatting>
  <conditionalFormatting sqref="H395">
    <cfRule type="cellIs" dxfId="200" priority="281" operator="equal">
      <formula>""</formula>
    </cfRule>
    <cfRule type="cellIs" dxfId="199" priority="282" operator="equal">
      <formula>"Increase"</formula>
    </cfRule>
  </conditionalFormatting>
  <conditionalFormatting sqref="H402">
    <cfRule type="cellIs" dxfId="198" priority="279" operator="equal">
      <formula>""</formula>
    </cfRule>
    <cfRule type="cellIs" dxfId="197" priority="280" operator="equal">
      <formula>"Increase"</formula>
    </cfRule>
  </conditionalFormatting>
  <conditionalFormatting sqref="H403:H406">
    <cfRule type="cellIs" dxfId="196" priority="277" operator="equal">
      <formula>""</formula>
    </cfRule>
    <cfRule type="cellIs" dxfId="195" priority="278" operator="equal">
      <formula>"Increase"</formula>
    </cfRule>
  </conditionalFormatting>
  <conditionalFormatting sqref="H407">
    <cfRule type="cellIs" dxfId="194" priority="275" operator="equal">
      <formula>""</formula>
    </cfRule>
    <cfRule type="cellIs" dxfId="193" priority="276" operator="equal">
      <formula>"Increase"</formula>
    </cfRule>
  </conditionalFormatting>
  <conditionalFormatting sqref="H396:H400">
    <cfRule type="cellIs" dxfId="192" priority="273" operator="equal">
      <formula>""</formula>
    </cfRule>
    <cfRule type="cellIs" dxfId="191" priority="274" operator="equal">
      <formula>"Increase"</formula>
    </cfRule>
  </conditionalFormatting>
  <conditionalFormatting sqref="H408">
    <cfRule type="cellIs" dxfId="190" priority="271" operator="equal">
      <formula>""</formula>
    </cfRule>
    <cfRule type="cellIs" dxfId="189" priority="272" operator="equal">
      <formula>"Increase"</formula>
    </cfRule>
  </conditionalFormatting>
  <conditionalFormatting sqref="H410:H412">
    <cfRule type="cellIs" dxfId="188" priority="269" operator="equal">
      <formula>""</formula>
    </cfRule>
    <cfRule type="cellIs" dxfId="187" priority="270" operator="equal">
      <formula>"Increase"</formula>
    </cfRule>
  </conditionalFormatting>
  <conditionalFormatting sqref="H401">
    <cfRule type="cellIs" dxfId="186" priority="267" operator="equal">
      <formula>""</formula>
    </cfRule>
    <cfRule type="cellIs" dxfId="185" priority="268" operator="equal">
      <formula>"Increase"</formula>
    </cfRule>
  </conditionalFormatting>
  <conditionalFormatting sqref="D399">
    <cfRule type="cellIs" dxfId="184" priority="265" operator="equal">
      <formula>""</formula>
    </cfRule>
    <cfRule type="cellIs" dxfId="183" priority="266" operator="equal">
      <formula>"Increase"</formula>
    </cfRule>
  </conditionalFormatting>
  <conditionalFormatting sqref="D409">
    <cfRule type="cellIs" dxfId="182" priority="263" operator="equal">
      <formula>""</formula>
    </cfRule>
    <cfRule type="cellIs" dxfId="181" priority="264" operator="equal">
      <formula>"Increase"</formula>
    </cfRule>
  </conditionalFormatting>
  <conditionalFormatting sqref="D411">
    <cfRule type="cellIs" dxfId="180" priority="261" operator="equal">
      <formula>""</formula>
    </cfRule>
    <cfRule type="cellIs" dxfId="179" priority="262" operator="equal">
      <formula>"Increase"</formula>
    </cfRule>
  </conditionalFormatting>
  <conditionalFormatting sqref="AD390:AD394">
    <cfRule type="expression" dxfId="178" priority="294">
      <formula>Q390="Increase"</formula>
    </cfRule>
  </conditionalFormatting>
  <conditionalFormatting sqref="H435">
    <cfRule type="cellIs" dxfId="177" priority="244" operator="equal">
      <formula>""</formula>
    </cfRule>
    <cfRule type="cellIs" dxfId="176" priority="245" operator="equal">
      <formula>"Increase"</formula>
    </cfRule>
  </conditionalFormatting>
  <conditionalFormatting sqref="F459">
    <cfRule type="cellIs" dxfId="175" priority="242" operator="equal">
      <formula>""</formula>
    </cfRule>
    <cfRule type="cellIs" dxfId="174" priority="243" operator="equal">
      <formula>"Increase"</formula>
    </cfRule>
  </conditionalFormatting>
  <conditionalFormatting sqref="H459">
    <cfRule type="cellIs" dxfId="173" priority="240" operator="equal">
      <formula>""</formula>
    </cfRule>
    <cfRule type="cellIs" dxfId="172" priority="241" operator="equal">
      <formula>"Increase"</formula>
    </cfRule>
  </conditionalFormatting>
  <conditionalFormatting sqref="F461 F449 F437 F425 F413">
    <cfRule type="cellIs" dxfId="171" priority="238" operator="equal">
      <formula>""</formula>
    </cfRule>
    <cfRule type="cellIs" dxfId="170" priority="239" operator="equal">
      <formula>"Increase"</formula>
    </cfRule>
  </conditionalFormatting>
  <conditionalFormatting sqref="H450:H455 H438:H443 H426:H431 H414:H419">
    <cfRule type="cellIs" dxfId="169" priority="236" operator="equal">
      <formula>""</formula>
    </cfRule>
    <cfRule type="cellIs" dxfId="168" priority="237" operator="equal">
      <formula>"Increase"</formula>
    </cfRule>
  </conditionalFormatting>
  <conditionalFormatting sqref="H460 H456 H444 H436 H432 H420 H422:H424 H434 H446:H448 H458">
    <cfRule type="cellIs" dxfId="167" priority="234" operator="equal">
      <formula>""</formula>
    </cfRule>
    <cfRule type="cellIs" dxfId="166" priority="235" operator="equal">
      <formula>"Increase"</formula>
    </cfRule>
  </conditionalFormatting>
  <conditionalFormatting sqref="O459 O435 O411">
    <cfRule type="cellIs" dxfId="165" priority="232" operator="equal">
      <formula>""</formula>
    </cfRule>
    <cfRule type="cellIs" dxfId="164" priority="233" operator="equal">
      <formula>"Increase"</formula>
    </cfRule>
  </conditionalFormatting>
  <conditionalFormatting sqref="E418 E415 E407">
    <cfRule type="cellIs" dxfId="163" priority="230" operator="equal">
      <formula>""</formula>
    </cfRule>
    <cfRule type="cellIs" dxfId="162" priority="231" operator="equal">
      <formula>"Increase"</formula>
    </cfRule>
  </conditionalFormatting>
  <conditionalFormatting sqref="H461 H449 H437 H425 H413">
    <cfRule type="cellIs" dxfId="161" priority="228" operator="equal">
      <formula>""</formula>
    </cfRule>
    <cfRule type="cellIs" dxfId="160" priority="229" operator="equal">
      <formula>"Increase"</formula>
    </cfRule>
  </conditionalFormatting>
  <conditionalFormatting sqref="E461 E449 E437 E425 E413 E401">
    <cfRule type="cellIs" dxfId="159" priority="226" operator="equal">
      <formula>""</formula>
    </cfRule>
    <cfRule type="cellIs" dxfId="158" priority="227" operator="equal">
      <formula>"Increase"</formula>
    </cfRule>
  </conditionalFormatting>
  <conditionalFormatting sqref="F463 E462:F462">
    <cfRule type="cellIs" dxfId="157" priority="223" operator="equal">
      <formula>""</formula>
    </cfRule>
    <cfRule type="cellIs" dxfId="156" priority="224" operator="equal">
      <formula>"Increase"</formula>
    </cfRule>
  </conditionalFormatting>
  <conditionalFormatting sqref="F468:F469">
    <cfRule type="cellIs" dxfId="155" priority="217" operator="equal">
      <formula>""</formula>
    </cfRule>
    <cfRule type="cellIs" dxfId="154" priority="218" operator="equal">
      <formula>"Increase"</formula>
    </cfRule>
  </conditionalFormatting>
  <conditionalFormatting sqref="H462">
    <cfRule type="cellIs" dxfId="153" priority="211" operator="equal">
      <formula>""</formula>
    </cfRule>
    <cfRule type="cellIs" dxfId="152" priority="212" operator="equal">
      <formula>"Increase"</formula>
    </cfRule>
  </conditionalFormatting>
  <conditionalFormatting sqref="H463:H475">
    <cfRule type="cellIs" dxfId="151" priority="209" operator="equal">
      <formula>""</formula>
    </cfRule>
    <cfRule type="cellIs" dxfId="150" priority="210" operator="equal">
      <formula>"Increase"</formula>
    </cfRule>
  </conditionalFormatting>
  <conditionalFormatting sqref="AE390:AF394">
    <cfRule type="expression" dxfId="149" priority="295">
      <formula>Q390="Increase"</formula>
    </cfRule>
  </conditionalFormatting>
  <conditionalFormatting sqref="H409">
    <cfRule type="cellIs" dxfId="148" priority="207" operator="equal">
      <formula>""</formula>
    </cfRule>
    <cfRule type="cellIs" dxfId="147" priority="208" operator="equal">
      <formula>"Increase"</formula>
    </cfRule>
  </conditionalFormatting>
  <conditionalFormatting sqref="H421">
    <cfRule type="cellIs" dxfId="146" priority="205" operator="equal">
      <formula>""</formula>
    </cfRule>
    <cfRule type="cellIs" dxfId="145" priority="206" operator="equal">
      <formula>"Increase"</formula>
    </cfRule>
  </conditionalFormatting>
  <conditionalFormatting sqref="H433">
    <cfRule type="cellIs" dxfId="144" priority="203" operator="equal">
      <formula>""</formula>
    </cfRule>
    <cfRule type="cellIs" dxfId="143" priority="204" operator="equal">
      <formula>"Increase"</formula>
    </cfRule>
  </conditionalFormatting>
  <conditionalFormatting sqref="H445">
    <cfRule type="cellIs" dxfId="142" priority="201" operator="equal">
      <formula>""</formula>
    </cfRule>
    <cfRule type="cellIs" dxfId="141" priority="202" operator="equal">
      <formula>"Increase"</formula>
    </cfRule>
  </conditionalFormatting>
  <conditionalFormatting sqref="H457">
    <cfRule type="cellIs" dxfId="140" priority="199" operator="equal">
      <formula>""</formula>
    </cfRule>
    <cfRule type="cellIs" dxfId="139" priority="200" operator="equal">
      <formula>"Increase"</formula>
    </cfRule>
  </conditionalFormatting>
  <conditionalFormatting sqref="F414">
    <cfRule type="cellIs" dxfId="138" priority="186" operator="equal">
      <formula>""</formula>
    </cfRule>
    <cfRule type="cellIs" dxfId="137" priority="187" operator="equal">
      <formula>"Increase"</formula>
    </cfRule>
  </conditionalFormatting>
  <conditionalFormatting sqref="E427">
    <cfRule type="cellIs" dxfId="136" priority="180" operator="equal">
      <formula>""</formula>
    </cfRule>
    <cfRule type="cellIs" dxfId="135" priority="181" operator="equal">
      <formula>"Increase"</formula>
    </cfRule>
  </conditionalFormatting>
  <conditionalFormatting sqref="E463">
    <cfRule type="cellIs" dxfId="134" priority="178" operator="equal">
      <formula>""</formula>
    </cfRule>
    <cfRule type="cellIs" dxfId="133" priority="179" operator="equal">
      <formula>"Increase"</formula>
    </cfRule>
  </conditionalFormatting>
  <conditionalFormatting sqref="E468">
    <cfRule type="cellIs" dxfId="132" priority="176" operator="equal">
      <formula>""</formula>
    </cfRule>
    <cfRule type="cellIs" dxfId="131" priority="177" operator="equal">
      <formula>"Increase"</formula>
    </cfRule>
  </conditionalFormatting>
  <conditionalFormatting sqref="E469">
    <cfRule type="cellIs" dxfId="130" priority="174" operator="equal">
      <formula>""</formula>
    </cfRule>
    <cfRule type="cellIs" dxfId="129" priority="175" operator="equal">
      <formula>"Increase"</formula>
    </cfRule>
  </conditionalFormatting>
  <conditionalFormatting sqref="F435">
    <cfRule type="cellIs" dxfId="128" priority="170" operator="equal">
      <formula>""</formula>
    </cfRule>
    <cfRule type="cellIs" dxfId="127" priority="171" operator="equal">
      <formula>"Increase"</formula>
    </cfRule>
  </conditionalFormatting>
  <conditionalFormatting sqref="F410">
    <cfRule type="cellIs" dxfId="126" priority="168" operator="equal">
      <formula>""</formula>
    </cfRule>
    <cfRule type="cellIs" dxfId="125" priority="169" operator="equal">
      <formula>"Increase"</formula>
    </cfRule>
  </conditionalFormatting>
  <conditionalFormatting sqref="E410">
    <cfRule type="cellIs" dxfId="124" priority="166" operator="equal">
      <formula>""</formula>
    </cfRule>
    <cfRule type="cellIs" dxfId="123" priority="167" operator="equal">
      <formula>"Increase"</formula>
    </cfRule>
  </conditionalFormatting>
  <conditionalFormatting sqref="F409">
    <cfRule type="cellIs" dxfId="122" priority="164" operator="equal">
      <formula>""</formula>
    </cfRule>
    <cfRule type="cellIs" dxfId="121" priority="165" operator="equal">
      <formula>"Increase"</formula>
    </cfRule>
  </conditionalFormatting>
  <conditionalFormatting sqref="E409">
    <cfRule type="cellIs" dxfId="120" priority="162" operator="equal">
      <formula>""</formula>
    </cfRule>
    <cfRule type="cellIs" dxfId="119" priority="163" operator="equal">
      <formula>"Increase"</formula>
    </cfRule>
  </conditionalFormatting>
  <conditionalFormatting sqref="F408">
    <cfRule type="cellIs" dxfId="118" priority="160" operator="equal">
      <formula>""</formula>
    </cfRule>
    <cfRule type="cellIs" dxfId="117" priority="161" operator="equal">
      <formula>"Increase"</formula>
    </cfRule>
  </conditionalFormatting>
  <conditionalFormatting sqref="E408">
    <cfRule type="cellIs" dxfId="116" priority="158" operator="equal">
      <formula>""</formula>
    </cfRule>
    <cfRule type="cellIs" dxfId="115" priority="159" operator="equal">
      <formula>"Increase"</formula>
    </cfRule>
  </conditionalFormatting>
  <conditionalFormatting sqref="F402">
    <cfRule type="cellIs" dxfId="114" priority="152" operator="equal">
      <formula>""</formula>
    </cfRule>
    <cfRule type="cellIs" dxfId="113" priority="153" operator="equal">
      <formula>"Increase"</formula>
    </cfRule>
  </conditionalFormatting>
  <conditionalFormatting sqref="F426">
    <cfRule type="cellIs" dxfId="112" priority="150" operator="equal">
      <formula>""</formula>
    </cfRule>
    <cfRule type="cellIs" dxfId="111" priority="151" operator="equal">
      <formula>"Increase"</formula>
    </cfRule>
  </conditionalFormatting>
  <conditionalFormatting sqref="E403:F403">
    <cfRule type="cellIs" dxfId="110" priority="146" operator="equal">
      <formula>""</formula>
    </cfRule>
    <cfRule type="cellIs" dxfId="109" priority="147" operator="equal">
      <formula>"Increase"</formula>
    </cfRule>
  </conditionalFormatting>
  <conditionalFormatting sqref="F405">
    <cfRule type="cellIs" dxfId="108" priority="143" operator="equal">
      <formula>""</formula>
    </cfRule>
    <cfRule type="cellIs" dxfId="107" priority="144" operator="equal">
      <formula>"Increase"</formula>
    </cfRule>
  </conditionalFormatting>
  <conditionalFormatting sqref="F406">
    <cfRule type="cellIs" dxfId="106" priority="137" operator="equal">
      <formula>""</formula>
    </cfRule>
    <cfRule type="cellIs" dxfId="105" priority="138" operator="equal">
      <formula>"Increase"</formula>
    </cfRule>
  </conditionalFormatting>
  <conditionalFormatting sqref="E430">
    <cfRule type="cellIs" dxfId="104" priority="135" operator="equal">
      <formula>""</formula>
    </cfRule>
    <cfRule type="cellIs" dxfId="103" priority="136" operator="equal">
      <formula>"Increase"</formula>
    </cfRule>
  </conditionalFormatting>
  <conditionalFormatting sqref="D476:D485">
    <cfRule type="cellIs" dxfId="102" priority="130" operator="equal">
      <formula>""</formula>
    </cfRule>
    <cfRule type="cellIs" dxfId="101" priority="131" operator="equal">
      <formula>"Increase"</formula>
    </cfRule>
  </conditionalFormatting>
  <conditionalFormatting sqref="D486:D497">
    <cfRule type="cellIs" dxfId="100" priority="128" operator="equal">
      <formula>""</formula>
    </cfRule>
    <cfRule type="cellIs" dxfId="99" priority="129" operator="equal">
      <formula>"Increase"</formula>
    </cfRule>
  </conditionalFormatting>
  <conditionalFormatting sqref="D498:D503">
    <cfRule type="cellIs" dxfId="98" priority="126" operator="equal">
      <formula>""</formula>
    </cfRule>
    <cfRule type="cellIs" dxfId="97" priority="127" operator="equal">
      <formula>"Increase"</formula>
    </cfRule>
  </conditionalFormatting>
  <conditionalFormatting sqref="D504:D509">
    <cfRule type="cellIs" dxfId="96" priority="124" operator="equal">
      <formula>""</formula>
    </cfRule>
    <cfRule type="cellIs" dxfId="95" priority="125" operator="equal">
      <formula>"Increase"</formula>
    </cfRule>
  </conditionalFormatting>
  <conditionalFormatting sqref="D474:D475">
    <cfRule type="cellIs" dxfId="94" priority="122" operator="equal">
      <formula>""</formula>
    </cfRule>
    <cfRule type="cellIs" dxfId="93" priority="123" operator="equal">
      <formula>"Increase"</formula>
    </cfRule>
  </conditionalFormatting>
  <conditionalFormatting sqref="D510">
    <cfRule type="cellIs" dxfId="92" priority="120" operator="equal">
      <formula>""</formula>
    </cfRule>
    <cfRule type="cellIs" dxfId="91" priority="121" operator="equal">
      <formula>"Increase"</formula>
    </cfRule>
  </conditionalFormatting>
  <conditionalFormatting sqref="D514">
    <cfRule type="cellIs" dxfId="90" priority="118" operator="equal">
      <formula>""</formula>
    </cfRule>
    <cfRule type="cellIs" dxfId="89" priority="119" operator="equal">
      <formula>"Increase"</formula>
    </cfRule>
  </conditionalFormatting>
  <conditionalFormatting sqref="D511">
    <cfRule type="cellIs" dxfId="88" priority="116" operator="equal">
      <formula>""</formula>
    </cfRule>
    <cfRule type="cellIs" dxfId="87" priority="117" operator="equal">
      <formula>"Increase"</formula>
    </cfRule>
  </conditionalFormatting>
  <conditionalFormatting sqref="D512">
    <cfRule type="cellIs" dxfId="86" priority="114" operator="equal">
      <formula>""</formula>
    </cfRule>
    <cfRule type="cellIs" dxfId="85" priority="115" operator="equal">
      <formula>"Increase"</formula>
    </cfRule>
  </conditionalFormatting>
  <conditionalFormatting sqref="D515">
    <cfRule type="cellIs" dxfId="84" priority="112" operator="equal">
      <formula>""</formula>
    </cfRule>
    <cfRule type="cellIs" dxfId="83" priority="113" operator="equal">
      <formula>"Increase"</formula>
    </cfRule>
  </conditionalFormatting>
  <conditionalFormatting sqref="D516">
    <cfRule type="cellIs" dxfId="82" priority="110" operator="equal">
      <formula>""</formula>
    </cfRule>
    <cfRule type="cellIs" dxfId="81" priority="111" operator="equal">
      <formula>"Increase"</formula>
    </cfRule>
  </conditionalFormatting>
  <conditionalFormatting sqref="D517">
    <cfRule type="cellIs" dxfId="80" priority="108" operator="equal">
      <formula>""</formula>
    </cfRule>
    <cfRule type="cellIs" dxfId="79" priority="109" operator="equal">
      <formula>"Increase"</formula>
    </cfRule>
  </conditionalFormatting>
  <conditionalFormatting sqref="D522">
    <cfRule type="cellIs" dxfId="78" priority="106" operator="equal">
      <formula>""</formula>
    </cfRule>
    <cfRule type="cellIs" dxfId="77" priority="107" operator="equal">
      <formula>"Increase"</formula>
    </cfRule>
  </conditionalFormatting>
  <conditionalFormatting sqref="D524">
    <cfRule type="cellIs" dxfId="76" priority="104" operator="equal">
      <formula>""</formula>
    </cfRule>
    <cfRule type="cellIs" dxfId="75" priority="105" operator="equal">
      <formula>"Increase"</formula>
    </cfRule>
  </conditionalFormatting>
  <conditionalFormatting sqref="D519">
    <cfRule type="cellIs" dxfId="74" priority="102" operator="equal">
      <formula>""</formula>
    </cfRule>
    <cfRule type="cellIs" dxfId="73" priority="103" operator="equal">
      <formula>"Increase"</formula>
    </cfRule>
  </conditionalFormatting>
  <conditionalFormatting sqref="D518">
    <cfRule type="cellIs" dxfId="72" priority="100" operator="equal">
      <formula>""</formula>
    </cfRule>
    <cfRule type="cellIs" dxfId="71" priority="101" operator="equal">
      <formula>"Increase"</formula>
    </cfRule>
  </conditionalFormatting>
  <conditionalFormatting sqref="D523">
    <cfRule type="cellIs" dxfId="70" priority="98" operator="equal">
      <formula>""</formula>
    </cfRule>
    <cfRule type="cellIs" dxfId="69" priority="99" operator="equal">
      <formula>"Increase"</formula>
    </cfRule>
  </conditionalFormatting>
  <conditionalFormatting sqref="D2:D549">
    <cfRule type="cellIs" dxfId="68" priority="81" operator="equal">
      <formula>"NA"</formula>
    </cfRule>
  </conditionalFormatting>
  <conditionalFormatting sqref="D550:D552 D554:D560">
    <cfRule type="cellIs" dxfId="67" priority="79" operator="equal">
      <formula>""</formula>
    </cfRule>
    <cfRule type="cellIs" dxfId="66" priority="80" operator="equal">
      <formula>"Increase"</formula>
    </cfRule>
  </conditionalFormatting>
  <conditionalFormatting sqref="D550:D552 D554:D560">
    <cfRule type="cellIs" dxfId="65" priority="78" operator="equal">
      <formula>"NA"</formula>
    </cfRule>
  </conditionalFormatting>
  <conditionalFormatting sqref="D553">
    <cfRule type="cellIs" dxfId="64" priority="76" operator="equal">
      <formula>""</formula>
    </cfRule>
    <cfRule type="cellIs" dxfId="63" priority="77" operator="equal">
      <formula>"Increase"</formula>
    </cfRule>
  </conditionalFormatting>
  <conditionalFormatting sqref="D553">
    <cfRule type="cellIs" dxfId="62" priority="75" operator="equal">
      <formula>"NA"</formula>
    </cfRule>
  </conditionalFormatting>
  <conditionalFormatting sqref="H554:H560">
    <cfRule type="cellIs" dxfId="61" priority="73" operator="equal">
      <formula>""</formula>
    </cfRule>
    <cfRule type="cellIs" dxfId="60" priority="74" operator="equal">
      <formula>"Increase"</formula>
    </cfRule>
  </conditionalFormatting>
  <conditionalFormatting sqref="H550:H553">
    <cfRule type="cellIs" dxfId="59" priority="64" operator="equal">
      <formula>""</formula>
    </cfRule>
    <cfRule type="cellIs" dxfId="58" priority="65" operator="equal">
      <formula>"Increase"</formula>
    </cfRule>
  </conditionalFormatting>
  <conditionalFormatting sqref="D571">
    <cfRule type="cellIs" dxfId="57" priority="62" operator="equal">
      <formula>""</formula>
    </cfRule>
    <cfRule type="cellIs" dxfId="56" priority="63" operator="equal">
      <formula>"Increase"</formula>
    </cfRule>
  </conditionalFormatting>
  <conditionalFormatting sqref="D571">
    <cfRule type="cellIs" dxfId="55" priority="61" operator="equal">
      <formula>"NA"</formula>
    </cfRule>
  </conditionalFormatting>
  <conditionalFormatting sqref="D572">
    <cfRule type="cellIs" dxfId="54" priority="59" operator="equal">
      <formula>""</formula>
    </cfRule>
    <cfRule type="cellIs" dxfId="53" priority="60" operator="equal">
      <formula>"Increase"</formula>
    </cfRule>
  </conditionalFormatting>
  <conditionalFormatting sqref="D572">
    <cfRule type="cellIs" dxfId="52" priority="58" operator="equal">
      <formula>"NA"</formula>
    </cfRule>
  </conditionalFormatting>
  <conditionalFormatting sqref="D573">
    <cfRule type="cellIs" dxfId="51" priority="56" operator="equal">
      <formula>""</formula>
    </cfRule>
    <cfRule type="cellIs" dxfId="50" priority="57" operator="equal">
      <formula>"Increase"</formula>
    </cfRule>
  </conditionalFormatting>
  <conditionalFormatting sqref="D573">
    <cfRule type="cellIs" dxfId="49" priority="55" operator="equal">
      <formula>"NA"</formula>
    </cfRule>
  </conditionalFormatting>
  <conditionalFormatting sqref="D574">
    <cfRule type="cellIs" dxfId="48" priority="53" operator="equal">
      <formula>""</formula>
    </cfRule>
    <cfRule type="cellIs" dxfId="47" priority="54" operator="equal">
      <formula>"Increase"</formula>
    </cfRule>
  </conditionalFormatting>
  <conditionalFormatting sqref="D574">
    <cfRule type="cellIs" dxfId="46" priority="52" operator="equal">
      <formula>"NA"</formula>
    </cfRule>
  </conditionalFormatting>
  <conditionalFormatting sqref="D670 D667 D663:D665 D659 D655:D656 D627:D628 D613 D607:D608 D596 D588:D590 D586 D583 D579:D581 D577 D575 D568:D569 D562:D563">
    <cfRule type="cellIs" dxfId="45" priority="50" operator="equal">
      <formula>""</formula>
    </cfRule>
    <cfRule type="cellIs" dxfId="44" priority="51" operator="equal">
      <formula>"Increase"</formula>
    </cfRule>
  </conditionalFormatting>
  <conditionalFormatting sqref="D670 D667 D663:D665 D659 D655:D656 D627:D628 D613 D607:D608 D596 D588:D590 D586 D583 D579:D581 D577 D575 D568:D569 D562:D563">
    <cfRule type="cellIs" dxfId="43" priority="49" operator="equal">
      <formula>"NA"</formula>
    </cfRule>
  </conditionalFormatting>
  <conditionalFormatting sqref="D671:D676">
    <cfRule type="cellIs" dxfId="42" priority="47" operator="equal">
      <formula>""</formula>
    </cfRule>
    <cfRule type="cellIs" dxfId="41" priority="48" operator="equal">
      <formula>"Increase"</formula>
    </cfRule>
  </conditionalFormatting>
  <conditionalFormatting sqref="D671:D676">
    <cfRule type="cellIs" dxfId="40" priority="46" operator="equal">
      <formula>"NA"</formula>
    </cfRule>
  </conditionalFormatting>
  <conditionalFormatting sqref="D604 D597:D598">
    <cfRule type="cellIs" dxfId="39" priority="38" operator="equal">
      <formula>""</formula>
    </cfRule>
    <cfRule type="cellIs" dxfId="38" priority="39" operator="equal">
      <formula>"Increase"</formula>
    </cfRule>
  </conditionalFormatting>
  <conditionalFormatting sqref="D604 D597:D598">
    <cfRule type="cellIs" dxfId="37" priority="37" operator="equal">
      <formula>"NA"</formula>
    </cfRule>
  </conditionalFormatting>
  <conditionalFormatting sqref="D623 D617:D618">
    <cfRule type="cellIs" dxfId="36" priority="35" operator="equal">
      <formula>""</formula>
    </cfRule>
    <cfRule type="cellIs" dxfId="35" priority="36" operator="equal">
      <formula>"Increase"</formula>
    </cfRule>
  </conditionalFormatting>
  <conditionalFormatting sqref="D623 D617:D618">
    <cfRule type="cellIs" dxfId="34" priority="34" operator="equal">
      <formula>"NA"</formula>
    </cfRule>
  </conditionalFormatting>
  <conditionalFormatting sqref="D637:D638">
    <cfRule type="cellIs" dxfId="33" priority="32" operator="equal">
      <formula>""</formula>
    </cfRule>
    <cfRule type="cellIs" dxfId="32" priority="33" operator="equal">
      <formula>"Increase"</formula>
    </cfRule>
  </conditionalFormatting>
  <conditionalFormatting sqref="D637:D638">
    <cfRule type="cellIs" dxfId="31" priority="31" operator="equal">
      <formula>"NA"</formula>
    </cfRule>
  </conditionalFormatting>
  <conditionalFormatting sqref="D647:D648">
    <cfRule type="cellIs" dxfId="30" priority="29" operator="equal">
      <formula>""</formula>
    </cfRule>
    <cfRule type="cellIs" dxfId="29" priority="30" operator="equal">
      <formula>"Increase"</formula>
    </cfRule>
  </conditionalFormatting>
  <conditionalFormatting sqref="D647:D648">
    <cfRule type="cellIs" dxfId="28" priority="28" operator="equal">
      <formula>"NA"</formula>
    </cfRule>
  </conditionalFormatting>
  <conditionalFormatting sqref="C677:C686 C698:C707">
    <cfRule type="cellIs" dxfId="27" priority="27" operator="equal">
      <formula>"NA"</formula>
    </cfRule>
  </conditionalFormatting>
  <conditionalFormatting sqref="C687:C697">
    <cfRule type="cellIs" dxfId="26" priority="26" operator="equal">
      <formula>"NA"</formula>
    </cfRule>
  </conditionalFormatting>
  <conditionalFormatting sqref="C708:C716">
    <cfRule type="cellIs" dxfId="25" priority="24" operator="equal">
      <formula>"NA"</formula>
    </cfRule>
  </conditionalFormatting>
  <conditionalFormatting sqref="D733">
    <cfRule type="cellIs" dxfId="24" priority="18" operator="equal">
      <formula>""</formula>
    </cfRule>
    <cfRule type="cellIs" dxfId="23" priority="19" operator="equal">
      <formula>"Increase"</formula>
    </cfRule>
  </conditionalFormatting>
  <conditionalFormatting sqref="D733">
    <cfRule type="cellIs" dxfId="22" priority="17" operator="equal">
      <formula>"NA"</formula>
    </cfRule>
  </conditionalFormatting>
  <conditionalFormatting sqref="D734">
    <cfRule type="cellIs" dxfId="21" priority="15" operator="equal">
      <formula>""</formula>
    </cfRule>
    <cfRule type="cellIs" dxfId="20" priority="16" operator="equal">
      <formula>"Increase"</formula>
    </cfRule>
  </conditionalFormatting>
  <conditionalFormatting sqref="D734">
    <cfRule type="cellIs" dxfId="19" priority="14" operator="equal">
      <formula>"NA"</formula>
    </cfRule>
  </conditionalFormatting>
  <conditionalFormatting sqref="D737">
    <cfRule type="cellIs" dxfId="18" priority="12" operator="equal">
      <formula>""</formula>
    </cfRule>
    <cfRule type="cellIs" dxfId="17" priority="13" operator="equal">
      <formula>"Increase"</formula>
    </cfRule>
  </conditionalFormatting>
  <conditionalFormatting sqref="D737">
    <cfRule type="cellIs" dxfId="16" priority="11" operator="equal">
      <formula>"NA"</formula>
    </cfRule>
  </conditionalFormatting>
  <conditionalFormatting sqref="D738">
    <cfRule type="cellIs" dxfId="15" priority="9" operator="equal">
      <formula>""</formula>
    </cfRule>
    <cfRule type="cellIs" dxfId="14" priority="10" operator="equal">
      <formula>"Increase"</formula>
    </cfRule>
  </conditionalFormatting>
  <conditionalFormatting sqref="D738">
    <cfRule type="cellIs" dxfId="13" priority="8" operator="equal">
      <formula>"NA"</formula>
    </cfRule>
  </conditionalFormatting>
  <conditionalFormatting sqref="D740">
    <cfRule type="cellIs" dxfId="12" priority="6" operator="equal">
      <formula>""</formula>
    </cfRule>
    <cfRule type="cellIs" dxfId="11" priority="7" operator="equal">
      <formula>"Increase"</formula>
    </cfRule>
  </conditionalFormatting>
  <conditionalFormatting sqref="D740">
    <cfRule type="cellIs" dxfId="10" priority="5" operator="equal">
      <formula>"NA"</formula>
    </cfRule>
  </conditionalFormatting>
  <conditionalFormatting sqref="D742">
    <cfRule type="cellIs" dxfId="9" priority="3" operator="equal">
      <formula>""</formula>
    </cfRule>
    <cfRule type="cellIs" dxfId="8" priority="4" operator="equal">
      <formula>"Increase"</formula>
    </cfRule>
  </conditionalFormatting>
  <conditionalFormatting sqref="D742">
    <cfRule type="cellIs" dxfId="7" priority="2" operator="equal">
      <formula>"NA"</formula>
    </cfRule>
  </conditionalFormatting>
  <conditionalFormatting sqref="C717:C724">
    <cfRule type="cellIs" dxfId="6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Z100"/>
  <sheetViews>
    <sheetView tabSelected="1" zoomScale="80" zoomScaleNormal="80" workbookViewId="0">
      <pane xSplit="6" ySplit="1" topLeftCell="J77" activePane="bottomRight" state="frozen"/>
      <selection pane="topRight" activeCell="G1" sqref="G1"/>
      <selection pane="bottomLeft" activeCell="A2" sqref="A2"/>
      <selection pane="bottomRight" activeCell="A93" sqref="A93:XFD95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  <col min="26" max="26" width="22.7109375" bestFit="1" customWidth="1"/>
  </cols>
  <sheetData>
    <row r="1" spans="1:26" x14ac:dyDescent="0.25">
      <c r="A1" s="13" t="s">
        <v>95</v>
      </c>
      <c r="B1" s="13" t="s">
        <v>668</v>
      </c>
      <c r="C1" s="13" t="s">
        <v>147</v>
      </c>
      <c r="D1" s="13" t="s">
        <v>102</v>
      </c>
      <c r="E1" s="13" t="s">
        <v>11</v>
      </c>
      <c r="F1" s="13" t="s">
        <v>580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  <c r="Z1" s="13" t="s">
        <v>739</v>
      </c>
    </row>
    <row r="2" spans="1:26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6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6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6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6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6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6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6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6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6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6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6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6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6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6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552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553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555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558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556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559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557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560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570</v>
      </c>
      <c r="C67" t="s">
        <v>100</v>
      </c>
      <c r="D67">
        <v>5</v>
      </c>
      <c r="E67" t="s">
        <v>583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571</v>
      </c>
      <c r="C68" t="s">
        <v>100</v>
      </c>
      <c r="D68">
        <v>10</v>
      </c>
      <c r="E68" t="s">
        <v>583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572</v>
      </c>
      <c r="C69" t="s">
        <v>100</v>
      </c>
      <c r="D69">
        <v>10</v>
      </c>
      <c r="E69" t="s">
        <v>583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564</v>
      </c>
      <c r="B70" t="s">
        <v>565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564</v>
      </c>
      <c r="B71" t="s">
        <v>566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564</v>
      </c>
      <c r="B72" t="s">
        <v>567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585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603</v>
      </c>
      <c r="B74" t="s">
        <v>604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605</v>
      </c>
    </row>
    <row r="75" spans="1:25" x14ac:dyDescent="0.25">
      <c r="A75" t="s">
        <v>603</v>
      </c>
      <c r="B75" t="s">
        <v>606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605</v>
      </c>
    </row>
    <row r="76" spans="1:25" x14ac:dyDescent="0.25">
      <c r="A76" t="s">
        <v>644</v>
      </c>
      <c r="B76" t="s">
        <v>645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648</v>
      </c>
      <c r="Q76" t="s">
        <v>649</v>
      </c>
      <c r="R76" t="s">
        <v>650</v>
      </c>
      <c r="S76" t="s">
        <v>651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658</v>
      </c>
      <c r="B77" t="s">
        <v>645</v>
      </c>
      <c r="C77" t="s">
        <v>100</v>
      </c>
      <c r="D77" s="30" t="s">
        <v>78</v>
      </c>
      <c r="E77" s="30" t="s">
        <v>78</v>
      </c>
      <c r="G77" t="s">
        <v>662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651</v>
      </c>
      <c r="Q77" t="s">
        <v>650</v>
      </c>
      <c r="R77" t="s">
        <v>649</v>
      </c>
      <c r="S77" t="s">
        <v>648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659</v>
      </c>
      <c r="B78" t="s">
        <v>645</v>
      </c>
      <c r="C78" t="s">
        <v>100</v>
      </c>
      <c r="D78" s="30" t="s">
        <v>78</v>
      </c>
      <c r="E78" s="30" t="s">
        <v>78</v>
      </c>
      <c r="G78" t="s">
        <v>663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648</v>
      </c>
      <c r="Q78" t="s">
        <v>649</v>
      </c>
      <c r="R78" t="s">
        <v>650</v>
      </c>
      <c r="S78" t="s">
        <v>651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660</v>
      </c>
      <c r="B79" t="s">
        <v>645</v>
      </c>
      <c r="C79" t="s">
        <v>100</v>
      </c>
      <c r="D79" s="30" t="s">
        <v>78</v>
      </c>
      <c r="E79" s="30" t="s">
        <v>664</v>
      </c>
      <c r="G79" t="s">
        <v>661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651</v>
      </c>
      <c r="Q79" t="s">
        <v>650</v>
      </c>
      <c r="R79" t="s">
        <v>649</v>
      </c>
      <c r="S79" t="s">
        <v>648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670</v>
      </c>
      <c r="B80" t="s">
        <v>199</v>
      </c>
      <c r="C80" t="s">
        <v>100</v>
      </c>
      <c r="D80">
        <v>5</v>
      </c>
      <c r="E80" t="s">
        <v>106</v>
      </c>
      <c r="G80" t="s">
        <v>672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6" x14ac:dyDescent="0.25">
      <c r="A81" t="s">
        <v>670</v>
      </c>
      <c r="B81" t="s">
        <v>198</v>
      </c>
      <c r="C81" t="s">
        <v>100</v>
      </c>
      <c r="D81">
        <v>4</v>
      </c>
      <c r="E81" t="s">
        <v>106</v>
      </c>
      <c r="G81" t="s">
        <v>672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6" x14ac:dyDescent="0.25">
      <c r="A82" t="s">
        <v>670</v>
      </c>
      <c r="B82" t="s">
        <v>200</v>
      </c>
      <c r="C82" t="s">
        <v>100</v>
      </c>
      <c r="D82">
        <v>5</v>
      </c>
      <c r="E82" t="s">
        <v>106</v>
      </c>
      <c r="G82" t="s">
        <v>672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6" x14ac:dyDescent="0.25">
      <c r="A83" t="s">
        <v>674</v>
      </c>
      <c r="B83">
        <v>1</v>
      </c>
      <c r="C83" t="s">
        <v>100</v>
      </c>
      <c r="D83">
        <v>8</v>
      </c>
      <c r="E83" t="s">
        <v>676</v>
      </c>
      <c r="G83" t="s">
        <v>677</v>
      </c>
      <c r="H83">
        <v>1</v>
      </c>
      <c r="I83">
        <v>0</v>
      </c>
      <c r="J83">
        <v>100</v>
      </c>
      <c r="P83" t="s">
        <v>522</v>
      </c>
      <c r="V83" t="b">
        <v>1</v>
      </c>
      <c r="W83" t="s">
        <v>78</v>
      </c>
      <c r="X83" t="s">
        <v>538</v>
      </c>
      <c r="Y83" t="s">
        <v>447</v>
      </c>
    </row>
    <row r="84" spans="1:26" x14ac:dyDescent="0.25">
      <c r="A84" t="s">
        <v>674</v>
      </c>
      <c r="B84">
        <v>2</v>
      </c>
      <c r="C84" t="s">
        <v>100</v>
      </c>
      <c r="D84">
        <v>8</v>
      </c>
      <c r="E84" t="s">
        <v>676</v>
      </c>
      <c r="G84" t="s">
        <v>677</v>
      </c>
      <c r="H84">
        <v>1</v>
      </c>
      <c r="I84">
        <v>0</v>
      </c>
      <c r="J84">
        <v>100</v>
      </c>
      <c r="P84" t="s">
        <v>522</v>
      </c>
      <c r="V84" t="b">
        <v>1</v>
      </c>
      <c r="W84" t="s">
        <v>78</v>
      </c>
      <c r="X84" t="s">
        <v>538</v>
      </c>
      <c r="Y84" t="s">
        <v>447</v>
      </c>
    </row>
    <row r="85" spans="1:26" x14ac:dyDescent="0.25">
      <c r="A85" t="s">
        <v>674</v>
      </c>
      <c r="B85">
        <v>3</v>
      </c>
      <c r="C85" t="s">
        <v>100</v>
      </c>
      <c r="D85">
        <v>10</v>
      </c>
      <c r="E85" t="s">
        <v>676</v>
      </c>
      <c r="G85" t="s">
        <v>677</v>
      </c>
      <c r="H85">
        <v>1</v>
      </c>
      <c r="I85">
        <v>0</v>
      </c>
      <c r="J85">
        <v>100</v>
      </c>
      <c r="P85" t="s">
        <v>522</v>
      </c>
      <c r="V85" t="b">
        <v>1</v>
      </c>
      <c r="W85" t="s">
        <v>78</v>
      </c>
      <c r="X85" t="s">
        <v>538</v>
      </c>
      <c r="Y85" t="s">
        <v>447</v>
      </c>
    </row>
    <row r="86" spans="1:26" x14ac:dyDescent="0.25">
      <c r="A86" t="s">
        <v>674</v>
      </c>
      <c r="B86">
        <v>4</v>
      </c>
      <c r="C86" t="s">
        <v>100</v>
      </c>
      <c r="D86">
        <v>10</v>
      </c>
      <c r="E86" t="s">
        <v>676</v>
      </c>
      <c r="G86" t="s">
        <v>677</v>
      </c>
      <c r="H86">
        <v>1</v>
      </c>
      <c r="I86">
        <v>0</v>
      </c>
      <c r="J86">
        <v>100</v>
      </c>
      <c r="P86" t="s">
        <v>522</v>
      </c>
      <c r="V86" t="b">
        <v>1</v>
      </c>
      <c r="W86" t="s">
        <v>78</v>
      </c>
      <c r="X86" t="s">
        <v>538</v>
      </c>
      <c r="Y86" t="s">
        <v>447</v>
      </c>
    </row>
    <row r="87" spans="1:26" x14ac:dyDescent="0.25">
      <c r="A87" t="s">
        <v>674</v>
      </c>
      <c r="B87">
        <v>5</v>
      </c>
      <c r="C87" t="s">
        <v>100</v>
      </c>
      <c r="D87">
        <v>10</v>
      </c>
      <c r="E87" t="s">
        <v>676</v>
      </c>
      <c r="G87" t="s">
        <v>677</v>
      </c>
      <c r="H87">
        <v>1</v>
      </c>
      <c r="I87">
        <v>0</v>
      </c>
      <c r="J87">
        <v>100</v>
      </c>
      <c r="P87" t="s">
        <v>522</v>
      </c>
      <c r="V87" t="b">
        <v>1</v>
      </c>
      <c r="W87" t="s">
        <v>78</v>
      </c>
      <c r="X87" t="s">
        <v>538</v>
      </c>
      <c r="Y87" t="s">
        <v>447</v>
      </c>
    </row>
    <row r="88" spans="1:26" x14ac:dyDescent="0.25">
      <c r="A88" t="s">
        <v>674</v>
      </c>
      <c r="B88" s="16">
        <v>6</v>
      </c>
      <c r="C88" s="16" t="s">
        <v>100</v>
      </c>
      <c r="D88" s="16">
        <v>10</v>
      </c>
      <c r="E88" t="s">
        <v>676</v>
      </c>
      <c r="G88" t="s">
        <v>677</v>
      </c>
      <c r="H88">
        <v>1</v>
      </c>
      <c r="I88">
        <v>0</v>
      </c>
      <c r="J88">
        <v>100</v>
      </c>
      <c r="P88" t="s">
        <v>522</v>
      </c>
      <c r="V88" t="b">
        <v>1</v>
      </c>
      <c r="W88" t="s">
        <v>78</v>
      </c>
      <c r="X88" t="s">
        <v>538</v>
      </c>
      <c r="Y88" t="s">
        <v>447</v>
      </c>
    </row>
    <row r="89" spans="1:26" x14ac:dyDescent="0.25">
      <c r="A89" t="s">
        <v>674</v>
      </c>
      <c r="B89" s="16">
        <v>7</v>
      </c>
      <c r="C89" s="16" t="s">
        <v>100</v>
      </c>
      <c r="D89" s="16">
        <v>10</v>
      </c>
      <c r="E89" t="s">
        <v>676</v>
      </c>
      <c r="G89" t="s">
        <v>677</v>
      </c>
      <c r="H89">
        <v>1</v>
      </c>
      <c r="I89">
        <v>0</v>
      </c>
      <c r="J89">
        <v>100</v>
      </c>
      <c r="P89" t="s">
        <v>522</v>
      </c>
      <c r="V89" t="b">
        <v>1</v>
      </c>
      <c r="W89" t="s">
        <v>78</v>
      </c>
      <c r="X89" t="s">
        <v>538</v>
      </c>
      <c r="Y89" t="s">
        <v>447</v>
      </c>
    </row>
    <row r="90" spans="1:26" x14ac:dyDescent="0.25">
      <c r="A90" t="s">
        <v>674</v>
      </c>
      <c r="B90" s="16">
        <v>8</v>
      </c>
      <c r="C90" s="16" t="s">
        <v>100</v>
      </c>
      <c r="D90" s="16">
        <v>9</v>
      </c>
      <c r="E90" t="s">
        <v>676</v>
      </c>
      <c r="G90" t="s">
        <v>677</v>
      </c>
      <c r="H90">
        <v>1</v>
      </c>
      <c r="I90">
        <v>0</v>
      </c>
      <c r="J90">
        <v>100</v>
      </c>
      <c r="P90" t="s">
        <v>522</v>
      </c>
      <c r="V90" t="b">
        <v>1</v>
      </c>
      <c r="W90" t="s">
        <v>78</v>
      </c>
      <c r="X90" t="s">
        <v>538</v>
      </c>
      <c r="Y90" t="s">
        <v>447</v>
      </c>
    </row>
    <row r="91" spans="1:26" x14ac:dyDescent="0.25">
      <c r="A91" t="s">
        <v>674</v>
      </c>
      <c r="B91" s="16">
        <v>9</v>
      </c>
      <c r="C91" s="16" t="s">
        <v>100</v>
      </c>
      <c r="D91" s="16">
        <v>7</v>
      </c>
      <c r="E91" t="s">
        <v>676</v>
      </c>
      <c r="G91" t="s">
        <v>677</v>
      </c>
      <c r="H91">
        <v>1</v>
      </c>
      <c r="I91">
        <v>0</v>
      </c>
      <c r="J91">
        <v>100</v>
      </c>
      <c r="P91" t="s">
        <v>522</v>
      </c>
      <c r="V91" t="b">
        <v>1</v>
      </c>
      <c r="W91" t="s">
        <v>78</v>
      </c>
      <c r="X91" t="s">
        <v>538</v>
      </c>
      <c r="Y91" t="s">
        <v>447</v>
      </c>
    </row>
    <row r="92" spans="1:26" x14ac:dyDescent="0.25">
      <c r="A92" t="s">
        <v>710</v>
      </c>
      <c r="B92" t="s">
        <v>711</v>
      </c>
      <c r="C92" t="s">
        <v>100</v>
      </c>
      <c r="D92">
        <v>6</v>
      </c>
      <c r="E92" t="s">
        <v>106</v>
      </c>
      <c r="G92" t="s">
        <v>672</v>
      </c>
      <c r="H92">
        <v>3</v>
      </c>
      <c r="I92">
        <v>0</v>
      </c>
      <c r="J92">
        <v>30.76</v>
      </c>
      <c r="K92">
        <v>51.26</v>
      </c>
      <c r="L92">
        <v>100</v>
      </c>
      <c r="P92" t="s">
        <v>714</v>
      </c>
      <c r="Q92" t="s">
        <v>715</v>
      </c>
      <c r="R92" t="s">
        <v>716</v>
      </c>
      <c r="V92" t="b">
        <v>0</v>
      </c>
      <c r="W92" t="s">
        <v>78</v>
      </c>
      <c r="X92" t="s">
        <v>78</v>
      </c>
      <c r="Y92" t="s">
        <v>447</v>
      </c>
    </row>
    <row r="93" spans="1:26" x14ac:dyDescent="0.25">
      <c r="A93" t="s">
        <v>738</v>
      </c>
      <c r="B93">
        <v>4</v>
      </c>
      <c r="C93" t="s">
        <v>100</v>
      </c>
      <c r="D93">
        <v>10</v>
      </c>
      <c r="E93" t="s">
        <v>545</v>
      </c>
      <c r="G93" t="s">
        <v>236</v>
      </c>
      <c r="H93">
        <v>1</v>
      </c>
      <c r="I93">
        <v>0</v>
      </c>
      <c r="J93">
        <v>100</v>
      </c>
      <c r="P93" t="s">
        <v>522</v>
      </c>
      <c r="V93" t="b">
        <v>1</v>
      </c>
      <c r="W93" t="s">
        <v>78</v>
      </c>
      <c r="X93" t="s">
        <v>538</v>
      </c>
      <c r="Y93" t="s">
        <v>448</v>
      </c>
      <c r="Z93" t="s">
        <v>743</v>
      </c>
    </row>
    <row r="94" spans="1:26" x14ac:dyDescent="0.25">
      <c r="A94" t="s">
        <v>738</v>
      </c>
      <c r="B94">
        <v>5</v>
      </c>
      <c r="C94" t="s">
        <v>100</v>
      </c>
      <c r="D94">
        <v>11</v>
      </c>
      <c r="E94" t="s">
        <v>545</v>
      </c>
      <c r="G94" t="s">
        <v>236</v>
      </c>
      <c r="H94">
        <v>1</v>
      </c>
      <c r="I94">
        <v>0</v>
      </c>
      <c r="J94">
        <v>100</v>
      </c>
      <c r="P94" t="s">
        <v>522</v>
      </c>
      <c r="V94" t="b">
        <v>1</v>
      </c>
      <c r="W94" t="s">
        <v>78</v>
      </c>
      <c r="X94" t="s">
        <v>538</v>
      </c>
      <c r="Y94" t="s">
        <v>448</v>
      </c>
      <c r="Z94" t="s">
        <v>744</v>
      </c>
    </row>
    <row r="95" spans="1:26" x14ac:dyDescent="0.25">
      <c r="A95" t="s">
        <v>738</v>
      </c>
      <c r="B95">
        <v>6</v>
      </c>
      <c r="C95" t="s">
        <v>100</v>
      </c>
      <c r="D95">
        <v>10</v>
      </c>
      <c r="E95" t="s">
        <v>545</v>
      </c>
      <c r="G95" t="s">
        <v>236</v>
      </c>
      <c r="H95">
        <v>1</v>
      </c>
      <c r="I95">
        <v>0</v>
      </c>
      <c r="J95">
        <v>100</v>
      </c>
      <c r="P95" t="s">
        <v>522</v>
      </c>
      <c r="V95" t="b">
        <v>1</v>
      </c>
      <c r="W95" t="s">
        <v>78</v>
      </c>
      <c r="X95" t="s">
        <v>538</v>
      </c>
      <c r="Y95" t="s">
        <v>448</v>
      </c>
      <c r="Z95" t="s">
        <v>745</v>
      </c>
    </row>
    <row r="96" spans="1:26" x14ac:dyDescent="0.25">
      <c r="A96" t="s">
        <v>738</v>
      </c>
      <c r="B96">
        <v>7</v>
      </c>
      <c r="C96" t="s">
        <v>100</v>
      </c>
      <c r="D96">
        <v>9</v>
      </c>
      <c r="E96" t="s">
        <v>545</v>
      </c>
      <c r="G96" t="s">
        <v>236</v>
      </c>
      <c r="H96">
        <v>1</v>
      </c>
      <c r="I96">
        <v>0</v>
      </c>
      <c r="J96">
        <v>100</v>
      </c>
      <c r="P96" t="s">
        <v>522</v>
      </c>
      <c r="V96" t="b">
        <v>1</v>
      </c>
      <c r="W96" t="s">
        <v>78</v>
      </c>
      <c r="X96" t="s">
        <v>538</v>
      </c>
      <c r="Y96" t="s">
        <v>448</v>
      </c>
      <c r="Z96" t="s">
        <v>746</v>
      </c>
    </row>
    <row r="97" spans="1:26" x14ac:dyDescent="0.25">
      <c r="A97" t="s">
        <v>738</v>
      </c>
      <c r="B97">
        <v>9</v>
      </c>
      <c r="C97" t="s">
        <v>100</v>
      </c>
      <c r="D97">
        <v>8</v>
      </c>
      <c r="E97" t="s">
        <v>545</v>
      </c>
      <c r="G97" t="s">
        <v>236</v>
      </c>
      <c r="H97">
        <v>1</v>
      </c>
      <c r="I97">
        <v>0</v>
      </c>
      <c r="J97">
        <v>100</v>
      </c>
      <c r="P97" t="s">
        <v>522</v>
      </c>
      <c r="V97" t="b">
        <v>1</v>
      </c>
      <c r="W97" t="s">
        <v>78</v>
      </c>
      <c r="X97" t="s">
        <v>538</v>
      </c>
      <c r="Y97" t="s">
        <v>448</v>
      </c>
      <c r="Z97" t="s">
        <v>748</v>
      </c>
    </row>
    <row r="98" spans="1:26" x14ac:dyDescent="0.25">
      <c r="A98" t="s">
        <v>710</v>
      </c>
      <c r="B98" t="s">
        <v>812</v>
      </c>
      <c r="C98" t="s">
        <v>100</v>
      </c>
      <c r="D98">
        <v>6</v>
      </c>
      <c r="E98" t="s">
        <v>106</v>
      </c>
      <c r="G98" t="s">
        <v>672</v>
      </c>
      <c r="H98">
        <v>3</v>
      </c>
      <c r="I98">
        <v>0</v>
      </c>
      <c r="J98">
        <v>45.41</v>
      </c>
      <c r="K98">
        <v>64.34</v>
      </c>
      <c r="L98">
        <v>100</v>
      </c>
      <c r="P98" t="s">
        <v>813</v>
      </c>
      <c r="Q98" t="s">
        <v>715</v>
      </c>
      <c r="R98" t="s">
        <v>716</v>
      </c>
      <c r="V98" t="b">
        <v>0</v>
      </c>
      <c r="W98" t="s">
        <v>78</v>
      </c>
      <c r="X98" t="s">
        <v>78</v>
      </c>
      <c r="Y98" t="s">
        <v>447</v>
      </c>
    </row>
    <row r="99" spans="1:26" x14ac:dyDescent="0.25">
      <c r="A99" t="s">
        <v>710</v>
      </c>
      <c r="B99" t="s">
        <v>806</v>
      </c>
      <c r="C99" t="s">
        <v>100</v>
      </c>
      <c r="D99">
        <v>6</v>
      </c>
      <c r="E99" t="s">
        <v>106</v>
      </c>
      <c r="G99" t="s">
        <v>672</v>
      </c>
      <c r="H99">
        <v>3</v>
      </c>
      <c r="I99">
        <v>0</v>
      </c>
      <c r="J99">
        <v>27.76</v>
      </c>
      <c r="K99">
        <v>54.3</v>
      </c>
      <c r="L99">
        <v>100</v>
      </c>
      <c r="P99" t="s">
        <v>813</v>
      </c>
      <c r="Q99" t="s">
        <v>715</v>
      </c>
      <c r="R99" t="s">
        <v>716</v>
      </c>
      <c r="V99" t="b">
        <v>0</v>
      </c>
      <c r="W99" t="s">
        <v>78</v>
      </c>
      <c r="X99" t="s">
        <v>78</v>
      </c>
      <c r="Y99" t="s">
        <v>447</v>
      </c>
    </row>
    <row r="100" spans="1:26" x14ac:dyDescent="0.25">
      <c r="A100" t="s">
        <v>710</v>
      </c>
      <c r="B100" t="s">
        <v>809</v>
      </c>
      <c r="C100" t="s">
        <v>100</v>
      </c>
      <c r="D100">
        <v>6</v>
      </c>
      <c r="E100" t="s">
        <v>106</v>
      </c>
      <c r="G100" t="s">
        <v>672</v>
      </c>
      <c r="H100">
        <v>3</v>
      </c>
      <c r="I100">
        <v>0</v>
      </c>
      <c r="J100">
        <v>55.96</v>
      </c>
      <c r="K100">
        <v>63.83</v>
      </c>
      <c r="L100">
        <v>100</v>
      </c>
      <c r="P100" t="s">
        <v>813</v>
      </c>
      <c r="Q100" t="s">
        <v>715</v>
      </c>
      <c r="R100" t="s">
        <v>716</v>
      </c>
      <c r="V100" t="b">
        <v>0</v>
      </c>
      <c r="W100" t="s">
        <v>78</v>
      </c>
      <c r="X100" t="s">
        <v>78</v>
      </c>
      <c r="Y100" t="s">
        <v>447</v>
      </c>
    </row>
  </sheetData>
  <autoFilter ref="A1:Z96" xr:uid="{544F088F-E018-4AF1-A817-C6B9859D0A47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2:B20"/>
  <sheetViews>
    <sheetView workbookViewId="0">
      <pane ySplit="5" topLeftCell="A6" activePane="bottomLeft" state="frozen"/>
      <selection pane="bottomLeft" activeCell="A20" sqref="A20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2" spans="1:2" x14ac:dyDescent="0.25">
      <c r="B2" t="s">
        <v>771</v>
      </c>
    </row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717</v>
      </c>
    </row>
    <row r="7" spans="1:2" x14ac:dyDescent="0.25">
      <c r="A7" t="s">
        <v>676</v>
      </c>
      <c r="B7" t="s">
        <v>675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583</v>
      </c>
      <c r="B9" t="s">
        <v>584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654</v>
      </c>
      <c r="B11" t="s">
        <v>656</v>
      </c>
    </row>
    <row r="12" spans="1:2" x14ac:dyDescent="0.25">
      <c r="A12" t="s">
        <v>79</v>
      </c>
      <c r="B12" t="s">
        <v>655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  <row r="20" spans="1:2" x14ac:dyDescent="0.25">
      <c r="A20" t="s">
        <v>771</v>
      </c>
      <c r="B20" t="s">
        <v>772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K31"/>
  <sheetViews>
    <sheetView workbookViewId="0">
      <selection activeCell="D32" sqref="D3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625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11" x14ac:dyDescent="0.25">
      <c r="A17" t="s">
        <v>385</v>
      </c>
      <c r="B17" t="s">
        <v>386</v>
      </c>
      <c r="C17" t="s">
        <v>389</v>
      </c>
    </row>
    <row r="20" spans="1:11" x14ac:dyDescent="0.25">
      <c r="A20" t="s">
        <v>395</v>
      </c>
      <c r="C20" t="s">
        <v>410</v>
      </c>
      <c r="D20" s="4" t="s">
        <v>409</v>
      </c>
    </row>
    <row r="21" spans="1:11" x14ac:dyDescent="0.25">
      <c r="B21" t="s">
        <v>415</v>
      </c>
    </row>
    <row r="23" spans="1:11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11" x14ac:dyDescent="0.25">
      <c r="A25" t="s">
        <v>644</v>
      </c>
      <c r="B25" t="s">
        <v>652</v>
      </c>
      <c r="C25" t="s">
        <v>653</v>
      </c>
    </row>
    <row r="27" spans="1:11" x14ac:dyDescent="0.25">
      <c r="A27" t="s">
        <v>670</v>
      </c>
      <c r="B27" t="s">
        <v>671</v>
      </c>
    </row>
    <row r="29" spans="1:11" x14ac:dyDescent="0.25">
      <c r="A29" t="s">
        <v>674</v>
      </c>
      <c r="B29" t="s">
        <v>762</v>
      </c>
      <c r="D29" s="4" t="s">
        <v>760</v>
      </c>
      <c r="K29" s="4" t="s">
        <v>761</v>
      </c>
    </row>
    <row r="30" spans="1:11" x14ac:dyDescent="0.25">
      <c r="A30" t="s">
        <v>710</v>
      </c>
      <c r="B30" t="s">
        <v>759</v>
      </c>
    </row>
    <row r="31" spans="1:11" x14ac:dyDescent="0.25">
      <c r="A31" t="s">
        <v>738</v>
      </c>
      <c r="B31" t="s">
        <v>762</v>
      </c>
      <c r="D31" s="4" t="s">
        <v>764</v>
      </c>
      <c r="K31" s="4" t="s">
        <v>763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  <hyperlink ref="D29" r:id="rId4" xr:uid="{4EBF474D-4D23-41A0-BC34-BBB6CA21869D}"/>
    <hyperlink ref="K29" r:id="rId5" xr:uid="{8A209776-3F90-4583-8B3C-C1871715ABE5}"/>
    <hyperlink ref="K31" r:id="rId6" xr:uid="{7DA3D426-349D-4A03-9038-96364F0D7EF0}"/>
    <hyperlink ref="D31" r:id="rId7" xr:uid="{9BDA1969-E579-4311-A787-B2F511D14E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M59"/>
  <sheetViews>
    <sheetView workbookViewId="0">
      <pane ySplit="3" topLeftCell="A13" activePane="bottomLeft" state="frozen"/>
      <selection pane="bottomLeft" activeCell="A28" sqref="A28:M35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30.5703125" bestFit="1" customWidth="1"/>
    <col min="8" max="8" width="12.5703125" bestFit="1" customWidth="1"/>
    <col min="9" max="9" width="22" bestFit="1" customWidth="1"/>
    <col min="10" max="10" width="15.85546875" bestFit="1" customWidth="1"/>
    <col min="15" max="15" width="10.42578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668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13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13" x14ac:dyDescent="0.25">
      <c r="L18" t="s">
        <v>220</v>
      </c>
    </row>
    <row r="19" spans="1:13" x14ac:dyDescent="0.25">
      <c r="L19" s="30" t="s">
        <v>221</v>
      </c>
      <c r="M19" t="s">
        <v>816</v>
      </c>
    </row>
    <row r="20" spans="1:13" x14ac:dyDescent="0.25">
      <c r="L20" t="s">
        <v>222</v>
      </c>
    </row>
    <row r="21" spans="1:13" x14ac:dyDescent="0.25">
      <c r="L21" t="s">
        <v>223</v>
      </c>
    </row>
    <row r="22" spans="1:13" x14ac:dyDescent="0.25">
      <c r="A22" t="s">
        <v>271</v>
      </c>
      <c r="B22" t="s">
        <v>275</v>
      </c>
      <c r="L22" t="s">
        <v>225</v>
      </c>
    </row>
    <row r="23" spans="1:13" x14ac:dyDescent="0.25">
      <c r="B23" t="s">
        <v>276</v>
      </c>
      <c r="L23" t="s">
        <v>271</v>
      </c>
    </row>
    <row r="24" spans="1:13" x14ac:dyDescent="0.25">
      <c r="B24" t="s">
        <v>277</v>
      </c>
      <c r="L24" t="s">
        <v>273</v>
      </c>
    </row>
    <row r="26" spans="1:13" x14ac:dyDescent="0.25">
      <c r="A26" s="5">
        <v>45398</v>
      </c>
      <c r="B26" t="s">
        <v>817</v>
      </c>
    </row>
    <row r="27" spans="1:13" x14ac:dyDescent="0.25">
      <c r="A27" s="13" t="s">
        <v>95</v>
      </c>
      <c r="B27" s="13" t="s">
        <v>668</v>
      </c>
      <c r="C27" s="13" t="s">
        <v>147</v>
      </c>
      <c r="D27" s="13" t="s">
        <v>10</v>
      </c>
      <c r="E27" s="13" t="s">
        <v>96</v>
      </c>
      <c r="F27" s="13" t="s">
        <v>97</v>
      </c>
      <c r="G27" s="13" t="s">
        <v>98</v>
      </c>
      <c r="H27" s="13" t="s">
        <v>11</v>
      </c>
      <c r="I27" s="12" t="s">
        <v>110</v>
      </c>
      <c r="J27" s="12" t="s">
        <v>246</v>
      </c>
      <c r="K27" s="12" t="s">
        <v>318</v>
      </c>
      <c r="L27" s="12" t="s">
        <v>587</v>
      </c>
    </row>
    <row r="28" spans="1:13" x14ac:dyDescent="0.25">
      <c r="A28" t="s">
        <v>738</v>
      </c>
      <c r="B28">
        <v>1</v>
      </c>
      <c r="C28">
        <v>1</v>
      </c>
      <c r="E28">
        <v>12.01</v>
      </c>
      <c r="F28" t="s">
        <v>78</v>
      </c>
      <c r="G28">
        <v>82</v>
      </c>
      <c r="H28" t="s">
        <v>539</v>
      </c>
      <c r="I28" t="s">
        <v>757</v>
      </c>
      <c r="K28" t="s">
        <v>448</v>
      </c>
    </row>
    <row r="29" spans="1:13" x14ac:dyDescent="0.25">
      <c r="A29" t="s">
        <v>738</v>
      </c>
      <c r="B29">
        <v>1</v>
      </c>
      <c r="C29">
        <v>2</v>
      </c>
      <c r="E29">
        <v>-6.71</v>
      </c>
      <c r="F29" t="s">
        <v>78</v>
      </c>
      <c r="G29">
        <v>2.59</v>
      </c>
      <c r="H29" t="s">
        <v>539</v>
      </c>
      <c r="I29" t="s">
        <v>757</v>
      </c>
      <c r="J29" s="15" t="s">
        <v>766</v>
      </c>
      <c r="K29" t="s">
        <v>448</v>
      </c>
      <c r="L29" t="s">
        <v>814</v>
      </c>
    </row>
    <row r="30" spans="1:13" x14ac:dyDescent="0.25">
      <c r="A30" t="s">
        <v>738</v>
      </c>
      <c r="B30">
        <v>1</v>
      </c>
      <c r="C30">
        <v>3</v>
      </c>
      <c r="E30">
        <v>5.64</v>
      </c>
      <c r="F30" t="s">
        <v>78</v>
      </c>
      <c r="G30">
        <v>64.72</v>
      </c>
      <c r="H30" t="s">
        <v>539</v>
      </c>
      <c r="I30" t="s">
        <v>757</v>
      </c>
      <c r="K30" t="s">
        <v>448</v>
      </c>
    </row>
    <row r="31" spans="1:13" x14ac:dyDescent="0.25">
      <c r="A31" t="s">
        <v>738</v>
      </c>
      <c r="B31">
        <v>1</v>
      </c>
      <c r="C31">
        <v>4</v>
      </c>
      <c r="E31">
        <v>5.04</v>
      </c>
      <c r="F31" t="s">
        <v>78</v>
      </c>
      <c r="G31">
        <v>33.33</v>
      </c>
      <c r="H31" t="s">
        <v>539</v>
      </c>
      <c r="I31" t="s">
        <v>757</v>
      </c>
      <c r="K31" t="s">
        <v>448</v>
      </c>
    </row>
    <row r="32" spans="1:13" x14ac:dyDescent="0.25">
      <c r="A32" t="s">
        <v>738</v>
      </c>
      <c r="B32">
        <v>1</v>
      </c>
      <c r="C32">
        <v>5</v>
      </c>
      <c r="E32">
        <v>14.4</v>
      </c>
      <c r="F32" t="s">
        <v>78</v>
      </c>
      <c r="G32">
        <v>38.04</v>
      </c>
      <c r="H32" t="s">
        <v>539</v>
      </c>
      <c r="I32" t="s">
        <v>757</v>
      </c>
      <c r="K32" t="s">
        <v>448</v>
      </c>
    </row>
    <row r="33" spans="1:12" x14ac:dyDescent="0.25">
      <c r="A33" t="s">
        <v>738</v>
      </c>
      <c r="B33">
        <v>1</v>
      </c>
      <c r="C33">
        <v>6</v>
      </c>
      <c r="E33">
        <v>5.38</v>
      </c>
      <c r="F33" t="s">
        <v>78</v>
      </c>
      <c r="G33">
        <v>82.3</v>
      </c>
      <c r="H33" t="s">
        <v>539</v>
      </c>
      <c r="I33" t="s">
        <v>757</v>
      </c>
      <c r="K33" t="s">
        <v>448</v>
      </c>
    </row>
    <row r="34" spans="1:12" x14ac:dyDescent="0.25">
      <c r="A34" t="s">
        <v>738</v>
      </c>
      <c r="B34">
        <v>1</v>
      </c>
      <c r="C34">
        <v>7</v>
      </c>
      <c r="E34">
        <v>0.83</v>
      </c>
      <c r="F34" t="s">
        <v>78</v>
      </c>
      <c r="G34">
        <v>60.1</v>
      </c>
      <c r="H34" t="s">
        <v>539</v>
      </c>
      <c r="I34" t="s">
        <v>757</v>
      </c>
      <c r="K34" t="s">
        <v>448</v>
      </c>
    </row>
    <row r="35" spans="1:12" x14ac:dyDescent="0.25">
      <c r="A35" t="s">
        <v>738</v>
      </c>
      <c r="B35">
        <v>1</v>
      </c>
      <c r="C35">
        <v>8</v>
      </c>
      <c r="E35">
        <v>-23.59</v>
      </c>
      <c r="F35" t="s">
        <v>78</v>
      </c>
      <c r="G35">
        <v>15.82</v>
      </c>
      <c r="H35" t="s">
        <v>539</v>
      </c>
      <c r="I35" t="s">
        <v>757</v>
      </c>
      <c r="J35" s="15" t="s">
        <v>766</v>
      </c>
      <c r="K35" t="s">
        <v>448</v>
      </c>
      <c r="L35" t="s">
        <v>814</v>
      </c>
    </row>
    <row r="36" spans="1:12" x14ac:dyDescent="0.25">
      <c r="A36" t="s">
        <v>738</v>
      </c>
      <c r="B36">
        <v>1</v>
      </c>
      <c r="C36">
        <v>9</v>
      </c>
      <c r="E36">
        <v>15.38</v>
      </c>
      <c r="F36" t="s">
        <v>78</v>
      </c>
      <c r="G36">
        <v>41.62</v>
      </c>
      <c r="H36" t="s">
        <v>539</v>
      </c>
      <c r="I36" t="s">
        <v>757</v>
      </c>
      <c r="K36" t="s">
        <v>448</v>
      </c>
    </row>
    <row r="37" spans="1:12" x14ac:dyDescent="0.25">
      <c r="A37" t="s">
        <v>738</v>
      </c>
      <c r="B37">
        <v>1</v>
      </c>
      <c r="C37">
        <v>10</v>
      </c>
      <c r="E37">
        <v>1</v>
      </c>
      <c r="F37" t="s">
        <v>78</v>
      </c>
      <c r="G37">
        <v>7.9</v>
      </c>
      <c r="H37" t="s">
        <v>539</v>
      </c>
      <c r="I37" t="s">
        <v>757</v>
      </c>
      <c r="K37" t="s">
        <v>448</v>
      </c>
    </row>
    <row r="38" spans="1:12" x14ac:dyDescent="0.25">
      <c r="A38" t="s">
        <v>738</v>
      </c>
      <c r="B38">
        <v>1</v>
      </c>
      <c r="C38">
        <v>11</v>
      </c>
      <c r="E38">
        <v>30.39</v>
      </c>
      <c r="F38" t="s">
        <v>78</v>
      </c>
      <c r="G38">
        <v>75</v>
      </c>
      <c r="H38" t="s">
        <v>539</v>
      </c>
      <c r="I38" t="s">
        <v>757</v>
      </c>
      <c r="K38" t="s">
        <v>448</v>
      </c>
    </row>
    <row r="39" spans="1:12" x14ac:dyDescent="0.25">
      <c r="A39" t="s">
        <v>738</v>
      </c>
      <c r="B39">
        <v>2</v>
      </c>
      <c r="C39">
        <v>1</v>
      </c>
      <c r="E39">
        <v>0</v>
      </c>
      <c r="F39" t="s">
        <v>78</v>
      </c>
      <c r="G39">
        <v>40</v>
      </c>
      <c r="H39" t="s">
        <v>539</v>
      </c>
      <c r="I39" t="s">
        <v>755</v>
      </c>
      <c r="K39" t="s">
        <v>448</v>
      </c>
    </row>
    <row r="40" spans="1:12" x14ac:dyDescent="0.25">
      <c r="A40" t="s">
        <v>738</v>
      </c>
      <c r="B40">
        <v>2</v>
      </c>
      <c r="C40">
        <v>2</v>
      </c>
      <c r="E40">
        <v>0</v>
      </c>
      <c r="F40" t="s">
        <v>78</v>
      </c>
      <c r="G40">
        <v>45.11</v>
      </c>
      <c r="H40" t="s">
        <v>539</v>
      </c>
      <c r="I40" t="s">
        <v>755</v>
      </c>
      <c r="K40" t="s">
        <v>448</v>
      </c>
    </row>
    <row r="41" spans="1:12" x14ac:dyDescent="0.25">
      <c r="A41" t="s">
        <v>738</v>
      </c>
      <c r="B41">
        <v>2</v>
      </c>
      <c r="C41">
        <v>3</v>
      </c>
      <c r="E41">
        <v>14.13</v>
      </c>
      <c r="F41" t="s">
        <v>78</v>
      </c>
      <c r="G41">
        <v>46.38</v>
      </c>
      <c r="H41" t="s">
        <v>539</v>
      </c>
      <c r="I41" t="s">
        <v>755</v>
      </c>
      <c r="K41" t="s">
        <v>448</v>
      </c>
    </row>
    <row r="42" spans="1:12" x14ac:dyDescent="0.25">
      <c r="A42" t="s">
        <v>738</v>
      </c>
      <c r="B42">
        <v>2</v>
      </c>
      <c r="C42">
        <v>4</v>
      </c>
      <c r="E42">
        <v>1</v>
      </c>
      <c r="F42" t="s">
        <v>78</v>
      </c>
      <c r="G42">
        <v>7</v>
      </c>
      <c r="H42" t="s">
        <v>539</v>
      </c>
      <c r="I42" t="s">
        <v>755</v>
      </c>
      <c r="K42" t="s">
        <v>448</v>
      </c>
    </row>
    <row r="43" spans="1:12" x14ac:dyDescent="0.25">
      <c r="A43" t="s">
        <v>738</v>
      </c>
      <c r="B43">
        <v>2</v>
      </c>
      <c r="C43">
        <v>5</v>
      </c>
      <c r="E43">
        <v>27.99</v>
      </c>
      <c r="F43" t="s">
        <v>78</v>
      </c>
      <c r="G43">
        <v>84.81</v>
      </c>
      <c r="H43" t="s">
        <v>539</v>
      </c>
      <c r="I43" t="s">
        <v>755</v>
      </c>
      <c r="K43" t="s">
        <v>448</v>
      </c>
    </row>
    <row r="44" spans="1:12" x14ac:dyDescent="0.25">
      <c r="A44" t="s">
        <v>738</v>
      </c>
      <c r="B44">
        <v>2</v>
      </c>
      <c r="C44">
        <v>6</v>
      </c>
      <c r="E44">
        <v>29.68</v>
      </c>
      <c r="F44" t="s">
        <v>78</v>
      </c>
      <c r="G44">
        <v>97.68</v>
      </c>
      <c r="H44" t="s">
        <v>539</v>
      </c>
      <c r="I44" t="s">
        <v>755</v>
      </c>
      <c r="K44" t="s">
        <v>448</v>
      </c>
    </row>
    <row r="45" spans="1:12" x14ac:dyDescent="0.25">
      <c r="A45" t="s">
        <v>738</v>
      </c>
      <c r="B45">
        <v>2</v>
      </c>
      <c r="C45">
        <v>7</v>
      </c>
      <c r="E45">
        <v>27.93</v>
      </c>
      <c r="F45" t="s">
        <v>78</v>
      </c>
      <c r="G45">
        <v>75</v>
      </c>
      <c r="H45" t="s">
        <v>539</v>
      </c>
      <c r="I45" t="s">
        <v>755</v>
      </c>
      <c r="K45" t="s">
        <v>448</v>
      </c>
    </row>
    <row r="46" spans="1:12" x14ac:dyDescent="0.25">
      <c r="A46" t="s">
        <v>738</v>
      </c>
      <c r="B46">
        <v>2</v>
      </c>
      <c r="C46">
        <v>8</v>
      </c>
      <c r="E46">
        <v>34</v>
      </c>
      <c r="F46" t="s">
        <v>78</v>
      </c>
      <c r="G46">
        <v>75</v>
      </c>
      <c r="H46" t="s">
        <v>539</v>
      </c>
      <c r="I46" t="s">
        <v>755</v>
      </c>
      <c r="K46" t="s">
        <v>448</v>
      </c>
    </row>
    <row r="47" spans="1:12" x14ac:dyDescent="0.25">
      <c r="A47" t="s">
        <v>738</v>
      </c>
      <c r="B47">
        <v>3</v>
      </c>
      <c r="C47">
        <v>1</v>
      </c>
      <c r="E47">
        <v>0</v>
      </c>
      <c r="F47" t="s">
        <v>78</v>
      </c>
      <c r="G47">
        <v>4</v>
      </c>
      <c r="H47" t="s">
        <v>539</v>
      </c>
      <c r="I47" t="s">
        <v>756</v>
      </c>
      <c r="K47" t="s">
        <v>448</v>
      </c>
    </row>
    <row r="48" spans="1:12" x14ac:dyDescent="0.25">
      <c r="A48" t="s">
        <v>738</v>
      </c>
      <c r="B48">
        <v>3</v>
      </c>
      <c r="C48">
        <v>2</v>
      </c>
      <c r="E48">
        <v>0</v>
      </c>
      <c r="F48" t="s">
        <v>78</v>
      </c>
      <c r="G48">
        <v>50</v>
      </c>
      <c r="H48" t="s">
        <v>539</v>
      </c>
      <c r="I48" t="s">
        <v>756</v>
      </c>
      <c r="K48" t="s">
        <v>448</v>
      </c>
    </row>
    <row r="49" spans="1:12" x14ac:dyDescent="0.25">
      <c r="A49" t="s">
        <v>738</v>
      </c>
      <c r="B49">
        <v>3</v>
      </c>
      <c r="C49">
        <v>3</v>
      </c>
      <c r="E49">
        <v>31.92</v>
      </c>
      <c r="F49" t="s">
        <v>78</v>
      </c>
      <c r="G49">
        <v>76.53</v>
      </c>
      <c r="H49" t="s">
        <v>539</v>
      </c>
      <c r="I49" t="s">
        <v>756</v>
      </c>
      <c r="K49" t="s">
        <v>448</v>
      </c>
    </row>
    <row r="50" spans="1:12" x14ac:dyDescent="0.25">
      <c r="A50" t="s">
        <v>738</v>
      </c>
      <c r="B50">
        <v>3</v>
      </c>
      <c r="C50">
        <v>4</v>
      </c>
      <c r="E50">
        <v>0</v>
      </c>
      <c r="F50" t="s">
        <v>78</v>
      </c>
      <c r="G50">
        <v>76.92</v>
      </c>
      <c r="H50" t="s">
        <v>539</v>
      </c>
      <c r="I50" t="s">
        <v>756</v>
      </c>
      <c r="K50" t="s">
        <v>448</v>
      </c>
    </row>
    <row r="51" spans="1:12" x14ac:dyDescent="0.25">
      <c r="A51" t="s">
        <v>738</v>
      </c>
      <c r="B51">
        <v>3</v>
      </c>
      <c r="C51">
        <v>5</v>
      </c>
      <c r="E51">
        <v>0</v>
      </c>
      <c r="F51" t="s">
        <v>78</v>
      </c>
      <c r="G51">
        <v>58.71</v>
      </c>
      <c r="H51" t="s">
        <v>539</v>
      </c>
      <c r="I51" t="s">
        <v>756</v>
      </c>
      <c r="K51" t="s">
        <v>448</v>
      </c>
    </row>
    <row r="52" spans="1:12" x14ac:dyDescent="0.25">
      <c r="A52" t="s">
        <v>738</v>
      </c>
      <c r="B52">
        <v>3</v>
      </c>
      <c r="C52">
        <v>6</v>
      </c>
      <c r="E52">
        <v>0.14000000000000001</v>
      </c>
      <c r="F52" t="s">
        <v>78</v>
      </c>
      <c r="G52">
        <v>98.73</v>
      </c>
      <c r="H52" t="s">
        <v>539</v>
      </c>
      <c r="I52" t="s">
        <v>756</v>
      </c>
      <c r="K52" t="s">
        <v>448</v>
      </c>
    </row>
    <row r="53" spans="1:12" x14ac:dyDescent="0.25">
      <c r="A53" t="s">
        <v>738</v>
      </c>
      <c r="B53">
        <v>8</v>
      </c>
      <c r="C53">
        <v>1</v>
      </c>
      <c r="E53">
        <v>0</v>
      </c>
      <c r="F53" t="s">
        <v>78</v>
      </c>
      <c r="G53">
        <v>1.96</v>
      </c>
      <c r="H53" t="s">
        <v>539</v>
      </c>
      <c r="I53" t="s">
        <v>758</v>
      </c>
      <c r="J53" t="s">
        <v>724</v>
      </c>
      <c r="K53" t="s">
        <v>448</v>
      </c>
    </row>
    <row r="54" spans="1:12" x14ac:dyDescent="0.25">
      <c r="A54" t="s">
        <v>738</v>
      </c>
      <c r="B54">
        <v>8</v>
      </c>
      <c r="C54">
        <v>2</v>
      </c>
      <c r="E54">
        <v>-76.14</v>
      </c>
      <c r="F54" t="s">
        <v>78</v>
      </c>
      <c r="G54">
        <v>17.59</v>
      </c>
      <c r="H54" t="s">
        <v>539</v>
      </c>
      <c r="I54" t="s">
        <v>758</v>
      </c>
      <c r="J54" s="15" t="s">
        <v>766</v>
      </c>
      <c r="K54" t="s">
        <v>448</v>
      </c>
      <c r="L54" t="s">
        <v>815</v>
      </c>
    </row>
    <row r="55" spans="1:12" x14ac:dyDescent="0.25">
      <c r="A55" t="s">
        <v>738</v>
      </c>
      <c r="B55">
        <v>8</v>
      </c>
      <c r="C55">
        <v>3</v>
      </c>
      <c r="E55">
        <v>-14.35</v>
      </c>
      <c r="F55" t="s">
        <v>78</v>
      </c>
      <c r="G55">
        <v>28.09</v>
      </c>
      <c r="H55" t="s">
        <v>539</v>
      </c>
      <c r="I55" t="s">
        <v>758</v>
      </c>
      <c r="J55" s="15" t="s">
        <v>766</v>
      </c>
      <c r="K55" t="s">
        <v>448</v>
      </c>
      <c r="L55" t="s">
        <v>815</v>
      </c>
    </row>
    <row r="56" spans="1:12" x14ac:dyDescent="0.25">
      <c r="A56" t="s">
        <v>738</v>
      </c>
      <c r="B56">
        <v>8</v>
      </c>
      <c r="C56">
        <v>4</v>
      </c>
      <c r="E56">
        <v>-1.04</v>
      </c>
      <c r="F56" t="s">
        <v>78</v>
      </c>
      <c r="G56">
        <v>4.24</v>
      </c>
      <c r="H56" t="s">
        <v>539</v>
      </c>
      <c r="I56" t="s">
        <v>758</v>
      </c>
      <c r="J56" s="15" t="s">
        <v>766</v>
      </c>
      <c r="K56" t="s">
        <v>448</v>
      </c>
      <c r="L56" t="s">
        <v>815</v>
      </c>
    </row>
    <row r="57" spans="1:12" x14ac:dyDescent="0.25">
      <c r="A57" t="s">
        <v>738</v>
      </c>
      <c r="B57">
        <v>8</v>
      </c>
      <c r="C57">
        <v>5</v>
      </c>
      <c r="E57">
        <v>0</v>
      </c>
      <c r="F57" t="s">
        <v>78</v>
      </c>
      <c r="G57">
        <v>55.02</v>
      </c>
      <c r="H57" t="s">
        <v>539</v>
      </c>
      <c r="I57" t="s">
        <v>758</v>
      </c>
      <c r="K57" t="s">
        <v>448</v>
      </c>
    </row>
    <row r="58" spans="1:12" x14ac:dyDescent="0.25">
      <c r="A58" t="s">
        <v>738</v>
      </c>
      <c r="B58">
        <v>8</v>
      </c>
      <c r="C58" s="15">
        <v>6</v>
      </c>
      <c r="D58" s="15"/>
      <c r="E58" s="15">
        <v>3.07</v>
      </c>
      <c r="F58" t="s">
        <v>78</v>
      </c>
      <c r="G58" s="15">
        <v>8.06</v>
      </c>
      <c r="H58" t="s">
        <v>771</v>
      </c>
      <c r="I58" t="s">
        <v>758</v>
      </c>
      <c r="J58" s="15" t="s">
        <v>754</v>
      </c>
      <c r="K58" t="s">
        <v>448</v>
      </c>
      <c r="L58" t="s">
        <v>681</v>
      </c>
    </row>
    <row r="59" spans="1:12" x14ac:dyDescent="0.25">
      <c r="A59" t="s">
        <v>738</v>
      </c>
      <c r="B59">
        <v>8</v>
      </c>
      <c r="C59">
        <v>7</v>
      </c>
      <c r="E59">
        <v>-32.450000000000003</v>
      </c>
      <c r="F59" t="s">
        <v>78</v>
      </c>
      <c r="G59">
        <v>28.48</v>
      </c>
      <c r="H59" t="s">
        <v>539</v>
      </c>
      <c r="I59" t="s">
        <v>758</v>
      </c>
      <c r="J59" s="15" t="s">
        <v>766</v>
      </c>
      <c r="K59" t="s">
        <v>448</v>
      </c>
      <c r="L59" t="s">
        <v>815</v>
      </c>
    </row>
  </sheetData>
  <conditionalFormatting sqref="C53:C59">
    <cfRule type="cellIs" dxfId="5" priority="6" operator="equal">
      <formula>"NA"</formula>
    </cfRule>
  </conditionalFormatting>
  <conditionalFormatting sqref="C53:C59">
    <cfRule type="cellIs" dxfId="4" priority="5" operator="equal">
      <formula>"NA"</formula>
    </cfRule>
  </conditionalFormatting>
  <conditionalFormatting sqref="C28:C38">
    <cfRule type="cellIs" dxfId="2" priority="3" operator="equal">
      <formula>"NA"</formula>
    </cfRule>
  </conditionalFormatting>
  <conditionalFormatting sqref="C39:C46">
    <cfRule type="cellIs" dxfId="1" priority="2" operator="equal">
      <formula>"NA"</formula>
    </cfRule>
  </conditionalFormatting>
  <conditionalFormatting sqref="C47:C52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EC47-1904-4F3A-82A5-2E328A8FF41E}">
  <dimension ref="A1:Z15"/>
  <sheetViews>
    <sheetView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26" ht="20.25" thickBot="1" x14ac:dyDescent="0.35">
      <c r="A1" s="1" t="s">
        <v>530</v>
      </c>
      <c r="B1" s="1"/>
    </row>
    <row r="2" spans="1:26" ht="15.75" thickTop="1" x14ac:dyDescent="0.25"/>
    <row r="3" spans="1:26" x14ac:dyDescent="0.25">
      <c r="A3" s="13" t="s">
        <v>95</v>
      </c>
      <c r="B3" s="13" t="s">
        <v>668</v>
      </c>
      <c r="C3" s="13" t="s">
        <v>147</v>
      </c>
      <c r="D3" s="13" t="s">
        <v>102</v>
      </c>
      <c r="E3" s="13" t="s">
        <v>11</v>
      </c>
      <c r="F3" s="12" t="s">
        <v>110</v>
      </c>
      <c r="G3" s="12" t="s">
        <v>125</v>
      </c>
      <c r="H3" s="13" t="s">
        <v>107</v>
      </c>
      <c r="I3" s="13" t="s">
        <v>108</v>
      </c>
      <c r="J3" s="13" t="s">
        <v>109</v>
      </c>
      <c r="K3" s="13" t="s">
        <v>111</v>
      </c>
      <c r="L3" s="13" t="s">
        <v>112</v>
      </c>
      <c r="M3" s="13" t="s">
        <v>126</v>
      </c>
      <c r="N3" s="13" t="s">
        <v>266</v>
      </c>
      <c r="O3" s="13" t="s">
        <v>113</v>
      </c>
      <c r="P3" s="13" t="s">
        <v>114</v>
      </c>
      <c r="Q3" s="13" t="s">
        <v>115</v>
      </c>
      <c r="R3" s="13" t="s">
        <v>116</v>
      </c>
      <c r="S3" s="13" t="s">
        <v>117</v>
      </c>
      <c r="T3" s="13" t="s">
        <v>267</v>
      </c>
      <c r="U3" s="13" t="s">
        <v>368</v>
      </c>
      <c r="V3" s="13" t="s">
        <v>366</v>
      </c>
      <c r="W3" s="13" t="s">
        <v>367</v>
      </c>
      <c r="X3" s="12" t="s">
        <v>318</v>
      </c>
    </row>
    <row r="4" spans="1:26" x14ac:dyDescent="0.25">
      <c r="A4" t="s">
        <v>294</v>
      </c>
      <c r="B4" t="s">
        <v>142</v>
      </c>
      <c r="C4" t="s">
        <v>100</v>
      </c>
      <c r="D4">
        <v>7</v>
      </c>
      <c r="E4" t="s">
        <v>106</v>
      </c>
      <c r="F4" t="s">
        <v>145</v>
      </c>
      <c r="G4">
        <v>5</v>
      </c>
      <c r="H4">
        <v>0</v>
      </c>
      <c r="I4">
        <v>14.52</v>
      </c>
      <c r="J4">
        <v>29.03</v>
      </c>
      <c r="K4">
        <v>43.55</v>
      </c>
      <c r="L4">
        <v>56.45</v>
      </c>
      <c r="M4">
        <v>100</v>
      </c>
      <c r="O4" t="s">
        <v>121</v>
      </c>
      <c r="P4" t="s">
        <v>122</v>
      </c>
      <c r="Q4" t="s">
        <v>123</v>
      </c>
      <c r="R4" t="s">
        <v>124</v>
      </c>
      <c r="S4" t="s">
        <v>146</v>
      </c>
      <c r="U4" t="b">
        <v>0</v>
      </c>
      <c r="V4" t="s">
        <v>78</v>
      </c>
      <c r="W4" t="s">
        <v>78</v>
      </c>
      <c r="X4" t="s">
        <v>447</v>
      </c>
    </row>
    <row r="5" spans="1:26" x14ac:dyDescent="0.25">
      <c r="A5" t="s">
        <v>294</v>
      </c>
      <c r="B5" t="s">
        <v>143</v>
      </c>
      <c r="C5" t="s">
        <v>100</v>
      </c>
      <c r="D5">
        <v>6</v>
      </c>
      <c r="E5" t="s">
        <v>106</v>
      </c>
      <c r="F5" t="s">
        <v>145</v>
      </c>
      <c r="G5">
        <v>5</v>
      </c>
      <c r="H5">
        <v>0</v>
      </c>
      <c r="I5">
        <v>17.21</v>
      </c>
      <c r="J5">
        <v>34.43</v>
      </c>
      <c r="K5">
        <v>51.64</v>
      </c>
      <c r="L5">
        <v>75.819999999999993</v>
      </c>
      <c r="M5">
        <v>100</v>
      </c>
      <c r="O5" t="s">
        <v>121</v>
      </c>
      <c r="P5" t="s">
        <v>122</v>
      </c>
      <c r="Q5" t="s">
        <v>123</v>
      </c>
      <c r="R5" t="s">
        <v>124</v>
      </c>
      <c r="S5" t="s">
        <v>146</v>
      </c>
      <c r="U5" t="b">
        <v>0</v>
      </c>
      <c r="V5" t="s">
        <v>78</v>
      </c>
      <c r="W5" t="s">
        <v>78</v>
      </c>
      <c r="X5" t="s">
        <v>447</v>
      </c>
    </row>
    <row r="6" spans="1:26" x14ac:dyDescent="0.25">
      <c r="A6" t="s">
        <v>294</v>
      </c>
      <c r="B6" t="s">
        <v>144</v>
      </c>
      <c r="C6" t="s">
        <v>100</v>
      </c>
      <c r="D6">
        <v>12</v>
      </c>
      <c r="E6" t="s">
        <v>106</v>
      </c>
      <c r="F6" t="s">
        <v>145</v>
      </c>
      <c r="G6">
        <v>5</v>
      </c>
      <c r="H6">
        <v>0</v>
      </c>
      <c r="I6">
        <v>18.899999999999999</v>
      </c>
      <c r="J6">
        <v>37.200000000000003</v>
      </c>
      <c r="K6">
        <v>56.7</v>
      </c>
      <c r="L6">
        <v>78.349999999999994</v>
      </c>
      <c r="M6">
        <v>100</v>
      </c>
      <c r="O6" t="s">
        <v>121</v>
      </c>
      <c r="P6" t="s">
        <v>122</v>
      </c>
      <c r="Q6" t="s">
        <v>123</v>
      </c>
      <c r="R6" t="s">
        <v>124</v>
      </c>
      <c r="S6" t="s">
        <v>146</v>
      </c>
      <c r="U6" t="b">
        <v>0</v>
      </c>
      <c r="V6" t="s">
        <v>78</v>
      </c>
      <c r="W6" t="s">
        <v>78</v>
      </c>
      <c r="X6" t="s">
        <v>447</v>
      </c>
    </row>
    <row r="10" spans="1:26" x14ac:dyDescent="0.25">
      <c r="A10" s="5">
        <v>45398</v>
      </c>
      <c r="B10" t="s">
        <v>817</v>
      </c>
    </row>
    <row r="11" spans="1:26" x14ac:dyDescent="0.25">
      <c r="A11" s="13" t="s">
        <v>95</v>
      </c>
      <c r="B11" s="13" t="s">
        <v>668</v>
      </c>
      <c r="C11" s="13" t="s">
        <v>147</v>
      </c>
      <c r="D11" s="13" t="s">
        <v>102</v>
      </c>
      <c r="E11" s="13" t="s">
        <v>11</v>
      </c>
      <c r="F11" s="13" t="s">
        <v>580</v>
      </c>
      <c r="G11" s="12" t="s">
        <v>110</v>
      </c>
      <c r="H11" s="12" t="s">
        <v>125</v>
      </c>
      <c r="I11" s="13" t="s">
        <v>107</v>
      </c>
      <c r="J11" s="13" t="s">
        <v>108</v>
      </c>
      <c r="K11" s="13" t="s">
        <v>109</v>
      </c>
      <c r="L11" s="13" t="s">
        <v>111</v>
      </c>
      <c r="M11" s="13" t="s">
        <v>112</v>
      </c>
      <c r="N11" s="13" t="s">
        <v>126</v>
      </c>
      <c r="O11" s="13" t="s">
        <v>266</v>
      </c>
      <c r="P11" s="13" t="s">
        <v>113</v>
      </c>
      <c r="Q11" s="13" t="s">
        <v>114</v>
      </c>
      <c r="R11" s="13" t="s">
        <v>115</v>
      </c>
      <c r="S11" s="13" t="s">
        <v>116</v>
      </c>
      <c r="T11" s="13" t="s">
        <v>117</v>
      </c>
      <c r="U11" s="13" t="s">
        <v>267</v>
      </c>
      <c r="V11" s="13" t="s">
        <v>368</v>
      </c>
      <c r="W11" s="13" t="s">
        <v>366</v>
      </c>
      <c r="X11" s="13" t="s">
        <v>367</v>
      </c>
      <c r="Y11" s="12" t="s">
        <v>318</v>
      </c>
      <c r="Z11" s="13" t="s">
        <v>739</v>
      </c>
    </row>
    <row r="12" spans="1:26" x14ac:dyDescent="0.25">
      <c r="A12" t="s">
        <v>738</v>
      </c>
      <c r="B12">
        <v>1</v>
      </c>
      <c r="C12" t="s">
        <v>100</v>
      </c>
      <c r="D12">
        <v>11</v>
      </c>
      <c r="E12" t="s">
        <v>545</v>
      </c>
      <c r="G12" t="s">
        <v>236</v>
      </c>
      <c r="H12">
        <v>1</v>
      </c>
      <c r="I12">
        <v>0</v>
      </c>
      <c r="J12">
        <v>100</v>
      </c>
      <c r="P12" t="s">
        <v>522</v>
      </c>
      <c r="V12" t="b">
        <v>1</v>
      </c>
      <c r="W12" t="s">
        <v>78</v>
      </c>
      <c r="X12" t="s">
        <v>538</v>
      </c>
      <c r="Y12" t="s">
        <v>448</v>
      </c>
      <c r="Z12" t="s">
        <v>740</v>
      </c>
    </row>
    <row r="13" spans="1:26" x14ac:dyDescent="0.25">
      <c r="A13" t="s">
        <v>738</v>
      </c>
      <c r="B13">
        <v>2</v>
      </c>
      <c r="C13" t="s">
        <v>100</v>
      </c>
      <c r="D13">
        <v>8</v>
      </c>
      <c r="E13" t="s">
        <v>545</v>
      </c>
      <c r="G13" t="s">
        <v>236</v>
      </c>
      <c r="H13">
        <v>1</v>
      </c>
      <c r="I13">
        <v>0</v>
      </c>
      <c r="J13">
        <v>100</v>
      </c>
      <c r="P13" t="s">
        <v>522</v>
      </c>
      <c r="V13" t="b">
        <v>1</v>
      </c>
      <c r="W13" t="s">
        <v>78</v>
      </c>
      <c r="X13" t="s">
        <v>538</v>
      </c>
      <c r="Y13" t="s">
        <v>448</v>
      </c>
      <c r="Z13" t="s">
        <v>741</v>
      </c>
    </row>
    <row r="14" spans="1:26" x14ac:dyDescent="0.25">
      <c r="A14" t="s">
        <v>738</v>
      </c>
      <c r="B14">
        <v>3</v>
      </c>
      <c r="C14" t="s">
        <v>100</v>
      </c>
      <c r="D14">
        <v>6</v>
      </c>
      <c r="E14" t="s">
        <v>545</v>
      </c>
      <c r="G14" t="s">
        <v>236</v>
      </c>
      <c r="H14">
        <v>1</v>
      </c>
      <c r="I14">
        <v>0</v>
      </c>
      <c r="J14">
        <v>100</v>
      </c>
      <c r="P14" t="s">
        <v>522</v>
      </c>
      <c r="V14" t="b">
        <v>1</v>
      </c>
      <c r="W14" t="s">
        <v>78</v>
      </c>
      <c r="X14" t="s">
        <v>538</v>
      </c>
      <c r="Y14" t="s">
        <v>448</v>
      </c>
      <c r="Z14" t="s">
        <v>742</v>
      </c>
    </row>
    <row r="15" spans="1:26" x14ac:dyDescent="0.25">
      <c r="A15" t="s">
        <v>738</v>
      </c>
      <c r="B15">
        <v>8</v>
      </c>
      <c r="C15" t="s">
        <v>100</v>
      </c>
      <c r="D15">
        <v>7</v>
      </c>
      <c r="E15" t="s">
        <v>545</v>
      </c>
      <c r="G15" t="s">
        <v>236</v>
      </c>
      <c r="H15">
        <v>1</v>
      </c>
      <c r="I15">
        <v>0</v>
      </c>
      <c r="J15">
        <v>100</v>
      </c>
      <c r="P15" t="s">
        <v>522</v>
      </c>
      <c r="V15" t="b">
        <v>1</v>
      </c>
      <c r="W15" t="s">
        <v>78</v>
      </c>
      <c r="X15" t="s">
        <v>538</v>
      </c>
      <c r="Y15" t="s">
        <v>448</v>
      </c>
      <c r="Z15" t="s">
        <v>747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NOTES</vt:lpstr>
      <vt:lpstr>metric.scoring</vt:lpstr>
      <vt:lpstr>index.scoring</vt:lpstr>
      <vt:lpstr>ScoringRegimes</vt:lpstr>
      <vt:lpstr>References</vt:lpstr>
      <vt:lpstr>ToDo_metric</vt:lpstr>
      <vt:lpstr>ToDo_index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2024-04-16T19:15:55Z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