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3B07607-FDE5-40E6-859E-8324B43AB12B}" xr6:coauthVersionLast="44" xr6:coauthVersionMax="44" xr10:uidLastSave="{00000000-0000-0000-0000-000000000000}"/>
  <bookViews>
    <workbookView xWindow="-12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References" sheetId="7" r:id="rId4"/>
    <sheet name="ToDo" sheetId="6" r:id="rId5"/>
  </sheets>
  <definedNames>
    <definedName name="_xlnm._FilterDatabase" localSheetId="2" hidden="1">index.scoring!$A$1:$T$33</definedName>
    <definedName name="_xlnm._FilterDatabase" localSheetId="1" hidden="1">metric.scoring!$A$1:$AC$280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1" i="4" l="1"/>
  <c r="P233" i="4" l="1"/>
  <c r="P232" i="4"/>
  <c r="P246" i="4"/>
  <c r="P245" i="4"/>
  <c r="P244" i="4"/>
  <c r="P243" i="4"/>
  <c r="P230" i="4"/>
  <c r="P218" i="4"/>
  <c r="P217" i="4"/>
  <c r="P204" i="4"/>
  <c r="G221" i="4" l="1"/>
  <c r="E221" i="4"/>
  <c r="G230" i="4"/>
  <c r="E230" i="4"/>
  <c r="G243" i="4"/>
  <c r="E243" i="4"/>
  <c r="G244" i="4"/>
  <c r="E244" i="4"/>
  <c r="G245" i="4"/>
  <c r="G204" i="4"/>
  <c r="E204" i="4"/>
  <c r="G246" i="4"/>
  <c r="E246" i="4"/>
  <c r="G217" i="4"/>
  <c r="E217" i="4"/>
  <c r="G232" i="4"/>
  <c r="G218" i="4"/>
  <c r="E218" i="4"/>
  <c r="G233" i="4"/>
  <c r="E233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8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8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1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1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1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9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2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3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42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5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6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7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5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8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<sst xmlns="http://schemas.openxmlformats.org/spreadsheetml/2006/main" count="3464" uniqueCount="396">
  <si>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</si>
  <si>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</si>
  <si>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</si>
  <si>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</si>
  <si>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</si>
  <si>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</si>
  <si>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</si>
  <si>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</si>
  <si>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</si>
  <si>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</si>
  <si>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</si>
  <si>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</si>
  <si>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</si>
  <si>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</si>
  <si>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</si>
  <si>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</si>
  <si>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</si>
  <si>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</si>
  <si>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</si>
  <si>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</si>
  <si>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</si>
  <si>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</si>
  <si>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</si>
  <si>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</si>
  <si>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</si>
  <si>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</si>
  <si>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</si>
  <si>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</si>
  <si>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</si>
  <si>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</si>
  <si>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</si>
  <si>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</si>
  <si>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</si>
  <si>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</si>
  <si>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</si>
  <si>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</si>
  <si>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</si>
  <si>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</si>
  <si>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</si>
  <si>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</si>
  <si>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</si>
  <si>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</si>
  <si>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</si>
  <si>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</si>
  <si>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</si>
  <si>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</si>
  <si>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</si>
  <si>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</si>
  <si>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</si>
  <si>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</si>
  <si>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</si>
  <si>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</si>
  <si>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</si>
  <si>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</si>
  <si>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</si>
  <si>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</si>
  <si>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</si>
  <si>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</si>
  <si>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</si>
  <si>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</si>
  <si>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</si>
  <si>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</si>
  <si>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</si>
  <si>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</si>
  <si>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</si>
  <si>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</si>
  <si>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</si>
  <si>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</si>
  <si>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</si>
  <si>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</si>
  <si>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</si>
  <si>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</si>
  <si>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</si>
  <si>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</si>
  <si>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</si>
  <si>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</si>
  <si>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</si>
  <si>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</si>
  <si>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</si>
  <si>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</si>
  <si>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</si>
  <si>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</si>
  <si>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</si>
  <si>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</si>
  <si>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</si>
  <si>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</si>
  <si>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</si>
  <si>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</si>
  <si>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</si>
  <si>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</si>
  <si>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</si>
  <si>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</si>
  <si>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</si>
  <si>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</si>
  <si>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</si>
  <si>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</si>
  <si>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</si>
  <si>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</si>
  <si>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</si>
  <si>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</si>
  <si>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</si>
  <si>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</si>
  <si>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</si>
  <si>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</si>
  <si>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</si>
  <si>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</si>
  <si>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</si>
  <si>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</si>
  <si>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</si>
  <si>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</si>
  <si>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</si>
  <si>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</si>
  <si>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</si>
  <si>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</si>
  <si>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</si>
  <si>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</si>
  <si>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</si>
  <si>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</si>
  <si>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</si>
  <si>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</si>
  <si>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</si>
  <si>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</si>
  <si>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</si>
  <si>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</si>
  <si>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</si>
  <si>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</si>
  <si>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</si>
  <si>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</si>
  <si>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</si>
  <si>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</si>
  <si>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</si>
  <si>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</si>
  <si>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</si>
  <si>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</si>
  <si>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</si>
  <si>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</si>
  <si>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</si>
  <si>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</si>
  <si>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</si>
  <si>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</si>
  <si>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</si>
  <si>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</si>
  <si>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</si>
  <si>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</si>
  <si>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</si>
  <si>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</si>
  <si>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</si>
  <si>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</si>
  <si>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</si>
  <si>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</si>
  <si>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</si>
  <si>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</si>
  <si>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</si>
  <si>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</si>
  <si>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</si>
  <si>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</si>
  <si>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</si>
  <si>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</si>
  <si>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</si>
  <si>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</si>
  <si>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</si>
  <si>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</si>
  <si>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</si>
  <si>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</si>
  <si>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</si>
  <si>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</si>
  <si>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</si>
  <si>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</si>
  <si>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</si>
  <si>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</si>
  <si>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</si>
  <si>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</si>
  <si>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</si>
  <si>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</si>
  <si>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</si>
  <si>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</si>
  <si>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</si>
  <si>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</si>
  <si>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</si>
  <si>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</si>
  <si>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</si>
  <si>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</si>
  <si>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</si>
  <si>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</si>
  <si>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</si>
  <si>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</si>
  <si>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</si>
  <si>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</si>
  <si>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</si>
  <si>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</si>
  <si>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</si>
  <si>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</si>
  <si>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</si>
  <si>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</si>
  <si>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</si>
  <si>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</si>
  <si>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</si>
  <si>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</si>
  <si>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</si>
  <si>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</si>
  <si>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</si>
  <si>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</si>
  <si>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</si>
  <si>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</si>
  <si>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</si>
  <si>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</si>
  <si>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</si>
  <si>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</si>
  <si>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</si>
  <si>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</si>
  <si>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</si>
  <si>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</si>
  <si>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</si>
  <si>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</si>
  <si>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</si>
  <si>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</si>
  <si>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</si>
  <si>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</si>
  <si>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</si>
  <si>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</si>
  <si>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</si>
  <si>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</si>
  <si>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</si>
  <si>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</si>
  <si>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</si>
  <si>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</si>
  <si>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</si>
  <si>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</si>
  <si>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</si>
  <si>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</si>
  <si>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</si>
  <si>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</si>
  <si>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</si>
  <si>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</si>
  <si>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</si>
  <si>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</si>
  <si>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</si>
  <si>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</si>
  <si>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</si>
  <si>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</si>
  <si>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</si>
  <si>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</si>
  <si>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</si>
  <si>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</si>
  <si>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</si>
  <si>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</si>
  <si>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</si>
  <si>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</si>
  <si>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</si>
  <si>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</si>
  <si>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</si>
  <si>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</si>
  <si>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</si>
  <si>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</si>
  <si>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</si>
  <si>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</si>
  <si>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</si>
  <si>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</si>
  <si>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</si>
  <si>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</si>
  <si>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</si>
  <si>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</si>
  <si>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</si>
  <si>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</si>
  <si>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</si>
  <si>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</si>
  <si>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</si>
  <si>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</si>
  <si>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</si>
  <si>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</si>
  <si>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</si>
  <si>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</si>
  <si>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</si>
  <si>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</si>
  <si>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</si>
  <si>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</si>
  <si>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</si>
  <si>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</si>
  <si>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</si>
  <si>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</si>
  <si>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</si>
  <si>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</si>
  <si>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</si>
  <si>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</si>
  <si>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</si>
  <si>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</si>
  <si>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</si>
  <si>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</si>
  <si>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</si>
  <si>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</si>
  <si>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</si>
  <si>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</si>
  <si>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</si>
  <si>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</si>
  <si>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</si>
  <si>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</si>
  <si>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</si>
  <si>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</si>
  <si>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</si>
  <si>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</si>
  <si>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</si>
  <si>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</si>
  <si>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</si>
  <si>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</si>
  <si>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</si>
  <si>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</si>
  <si>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</si>
  <si>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</si>
  <si>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</si>
  <si>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</si>
  <si>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</si>
  <si>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</si>
  <si>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</si>
  <si>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</si>
  <si>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</si>
  <si>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</si>
  <si>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</si>
  <si>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</si>
  <si>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</si>
  <si>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</si>
  <si>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</si>
  <si>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</si>
  <si>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</si>
  <si>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</si>
  <si>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</si>
  <si>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</si>
  <si>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</si>
  <si>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</si>
  <si>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</si>
  <si>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</si>
  <si>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</si>
  <si>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</si>
  <si>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nt_native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</si>
  <si>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</si>
  <si>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</si>
  <si>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</si>
  <si>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</si>
  <si>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</si>
  <si>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</si>
  <si>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</si>
  <si>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</si>
  <si>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</si>
  <si>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nt_cent</t>
  </si>
  <si>
    <t>nt_ic</t>
  </si>
  <si>
    <t>nt_rbs</t>
  </si>
  <si>
    <t>nt_sens</t>
  </si>
  <si>
    <t>nt_intol</t>
  </si>
  <si>
    <t>x_even</t>
  </si>
  <si>
    <t>pi_lepomis</t>
  </si>
  <si>
    <t>pi_ic</t>
  </si>
  <si>
    <t>pi_gh</t>
  </si>
  <si>
    <t>pi_topcarn</t>
  </si>
  <si>
    <t>pi_bfs</t>
  </si>
  <si>
    <t>x_ni_200m</t>
  </si>
  <si>
    <t>pi_anomalies</t>
  </si>
  <si>
    <t>PDT_ACF_DA_lo</t>
  </si>
  <si>
    <t>PDT_ACF_DA_hi</t>
  </si>
  <si>
    <t>nt_sunfish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</si>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</sst>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83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5"/>
  <sheetViews>
    <sheetView zoomScaleNormal="100" workbookViewId="0">
      <selection activeCell="B36" sqref="B3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ca="1">HYPERLINK(FileName&amp;A18&amp;"!A1",A18)</f>
        <v>metric.scroing</v>
      </c>
    </row>
    <row r="19" spans="1:3" x14ac:dyDescent="0.25">
      <c r="A19" t="s">
        <v>172</v>
      </c>
      <c r="B19" t="s">
        <v>174</v>
      </c>
      <c r="C19" s="9" t="str">
        <f ca="1">HYPERLINK(FileName&amp;A19&amp;"!A1",A19)</f>
        <v>index.scoring</v>
      </c>
    </row>
    <row r="20" spans="1:3" x14ac:dyDescent="0.25">
      <c r="A20" t="s">
        <v>203</v>
      </c>
      <c r="B20" t="s">
        <v>204</v>
      </c>
      <c r="C20" s="9" t="str">
        <f ca="1">HYPERLINK(FileName&amp;A20&amp;"!A1",A20)</f>
        <v>ToDo</v>
      </c>
    </row>
    <row r="21" spans="1:3" x14ac:dyDescent="0.25">
      <c r="A21" t="s">
        <v>206</v>
      </c>
      <c r="B21" t="s">
        <v>207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183</v>
      </c>
    </row>
    <row r="25" spans="1:3" x14ac:dyDescent="0.25">
      <c r="A25" s="5">
        <v>43609</v>
      </c>
      <c r="B25" t="s">
        <v>197</v>
      </c>
    </row>
    <row r="26" spans="1:3" x14ac:dyDescent="0.25">
      <c r="A26" s="5">
        <v>43616</v>
      </c>
      <c r="B26" t="s">
        <v>205</v>
      </c>
    </row>
    <row r="27" spans="1:3" x14ac:dyDescent="0.25">
      <c r="A27" s="5">
        <v>43643</v>
      </c>
      <c r="B27" t="s">
        <v>245</v>
      </c>
    </row>
    <row r="28" spans="1:3" x14ac:dyDescent="0.25">
      <c r="B28" t="s">
        <v>254</v>
      </c>
    </row>
    <row r="29" spans="1:3" x14ac:dyDescent="0.25">
      <c r="B29" t="s">
        <v>321</v>
      </c>
    </row>
    <row r="30" spans="1:3" x14ac:dyDescent="0.25">
      <c r="A30" s="5">
        <v>43648</v>
      </c>
      <c r="B30" t="s">
        <v>291</v>
      </c>
    </row>
    <row r="31" spans="1:3" x14ac:dyDescent="0.25">
      <c r="B31" t="s">
        <v>290</v>
      </c>
    </row>
    <row r="32" spans="1:3" x14ac:dyDescent="0.25">
      <c r="A32" s="5">
        <v>43753</v>
      </c>
      <c r="B32" t="s">
        <v>318</v>
      </c>
    </row>
    <row r="33" spans="1:2" x14ac:dyDescent="0.25">
      <c r="A33" s="5">
        <v>43754</v>
      </c>
      <c r="B33" t="s">
        <v>321</v>
      </c>
    </row>
    <row r="34" spans="1:2" x14ac:dyDescent="0.25">
      <c r="A34" s="5">
        <v>43755</v>
      </c>
      <c r="B34" t="s">
        <v>329</v>
      </c>
    </row>
    <row r="35" spans="1:2" x14ac:dyDescent="0.25">
      <c r="A35" s="5">
        <v>43817</v>
      </c>
      <c r="B35" t="s">
        <v>383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C280"/>
  <sheetViews>
    <sheetView tabSelected="1" workbookViewId="0">
      <pane xSplit="3" ySplit="1" topLeftCell="F2" activePane="bottomRight" state="frozen"/>
      <selection activeCell="Q1" sqref="Q1:V1"/>
      <selection pane="topRight" activeCell="Q1" sqref="Q1:V1"/>
      <selection pane="bottomLeft" activeCell="Q1" sqref="Q1:V1"/>
      <selection pane="bottomRight" activeCell="F1" sqref="F1"/>
    </sheetView>
  </sheetViews>
  <sheetFormatPr defaultRowHeight="15" x14ac:dyDescent="0.25"/>
  <cols>
    <col min="1" max="1" width="19.28515625" bestFit="1" customWidth="1"/>
    <col min="2" max="2" width="15" bestFit="1" customWidth="1"/>
    <col min="3" max="3" width="23.425781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3.7109375" bestFit="1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1.7109375" bestFit="1" customWidth="1"/>
    <col min="24" max="24" width="20.5703125" bestFit="1" customWidth="1"/>
    <col min="25" max="25" width="22.140625" bestFit="1" customWidth="1"/>
    <col min="26" max="27" width="20.5703125" customWidth="1"/>
    <col min="28" max="28" width="21.5703125" bestFit="1" customWidth="1"/>
    <col min="29" max="29" width="20" bestFit="1" customWidth="1"/>
  </cols>
  <sheetData>
    <row r="1" spans="1:29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361</v>
      </c>
      <c r="L1" s="12" t="s">
        <v>385</v>
      </c>
      <c r="M1" s="12" t="s">
        <v>359</v>
      </c>
      <c r="N1" s="12" t="s">
        <v>360</v>
      </c>
      <c r="O1" s="12" t="s">
        <v>376</v>
      </c>
      <c r="P1" s="12" t="s">
        <v>384</v>
      </c>
      <c r="Q1" s="12" t="s">
        <v>377</v>
      </c>
      <c r="R1" s="12" t="s">
        <v>378</v>
      </c>
      <c r="S1" s="12" t="s">
        <v>379</v>
      </c>
      <c r="T1" s="12" t="s">
        <v>380</v>
      </c>
      <c r="U1" s="12" t="s">
        <v>381</v>
      </c>
      <c r="V1" s="12" t="s">
        <v>382</v>
      </c>
      <c r="W1" s="19" t="s">
        <v>330</v>
      </c>
      <c r="X1" s="19" t="s">
        <v>333</v>
      </c>
      <c r="Y1" s="19" t="s">
        <v>335</v>
      </c>
      <c r="Z1" s="19" t="s">
        <v>334</v>
      </c>
      <c r="AA1" s="19" t="s">
        <v>336</v>
      </c>
      <c r="AB1" s="19" t="s">
        <v>337</v>
      </c>
      <c r="AC1" s="19" t="s">
        <v>338</v>
      </c>
    </row>
    <row r="2" spans="1:29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362</v>
      </c>
    </row>
    <row r="3" spans="1:29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362</v>
      </c>
    </row>
    <row r="4" spans="1:29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362</v>
      </c>
    </row>
    <row r="5" spans="1:29" hidden="1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362</v>
      </c>
    </row>
    <row r="6" spans="1:29" hidden="1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362</v>
      </c>
    </row>
    <row r="7" spans="1:29" hidden="1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362</v>
      </c>
    </row>
    <row r="8" spans="1:29" hidden="1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362</v>
      </c>
    </row>
    <row r="9" spans="1:29" hidden="1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362</v>
      </c>
    </row>
    <row r="10" spans="1:29" hidden="1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362</v>
      </c>
    </row>
    <row r="11" spans="1:29" hidden="1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362</v>
      </c>
    </row>
    <row r="12" spans="1:29" hidden="1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362</v>
      </c>
    </row>
    <row r="13" spans="1:29" hidden="1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362</v>
      </c>
    </row>
    <row r="14" spans="1:29" hidden="1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362</v>
      </c>
    </row>
    <row r="15" spans="1:29" hidden="1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362</v>
      </c>
    </row>
    <row r="16" spans="1:29" hidden="1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362</v>
      </c>
    </row>
    <row r="17" spans="1:11" hidden="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362</v>
      </c>
    </row>
    <row r="18" spans="1:11" hidden="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362</v>
      </c>
    </row>
    <row r="19" spans="1:11" hidden="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362</v>
      </c>
    </row>
    <row r="20" spans="1:11" hidden="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362</v>
      </c>
    </row>
    <row r="21" spans="1:11" hidden="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362</v>
      </c>
    </row>
    <row r="22" spans="1:11" hidden="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362</v>
      </c>
    </row>
    <row r="23" spans="1:11" hidden="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363</v>
      </c>
    </row>
    <row r="24" spans="1:11" hidden="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363</v>
      </c>
    </row>
    <row r="25" spans="1:11" hidden="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363</v>
      </c>
    </row>
    <row r="26" spans="1:11" hidden="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363</v>
      </c>
    </row>
    <row r="27" spans="1:11" hidden="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363</v>
      </c>
    </row>
    <row r="28" spans="1:11" hidden="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363</v>
      </c>
    </row>
    <row r="29" spans="1:11" hidden="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363</v>
      </c>
    </row>
    <row r="30" spans="1:11" hidden="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363</v>
      </c>
    </row>
    <row r="31" spans="1:11" hidden="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363</v>
      </c>
    </row>
    <row r="32" spans="1:11" hidden="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363</v>
      </c>
    </row>
    <row r="33" spans="1:11" hidden="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363</v>
      </c>
    </row>
    <row r="34" spans="1:11" hidden="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363</v>
      </c>
    </row>
    <row r="35" spans="1:11" hidden="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363</v>
      </c>
    </row>
    <row r="36" spans="1:11" hidden="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363</v>
      </c>
    </row>
    <row r="37" spans="1:11" hidden="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363</v>
      </c>
    </row>
    <row r="38" spans="1:11" hidden="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363</v>
      </c>
    </row>
    <row r="39" spans="1:11" hidden="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363</v>
      </c>
    </row>
    <row r="40" spans="1:11" hidden="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363</v>
      </c>
    </row>
    <row r="41" spans="1:11" hidden="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363</v>
      </c>
    </row>
    <row r="42" spans="1:11" hidden="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363</v>
      </c>
    </row>
    <row r="43" spans="1:11" hidden="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363</v>
      </c>
    </row>
    <row r="44" spans="1:11" hidden="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363</v>
      </c>
    </row>
    <row r="45" spans="1:11" hidden="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362</v>
      </c>
    </row>
    <row r="46" spans="1:11" hidden="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362</v>
      </c>
    </row>
    <row r="47" spans="1:11" hidden="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362</v>
      </c>
    </row>
    <row r="48" spans="1:11" hidden="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362</v>
      </c>
    </row>
    <row r="49" spans="1:11" hidden="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362</v>
      </c>
    </row>
    <row r="50" spans="1:11" hidden="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362</v>
      </c>
    </row>
    <row r="51" spans="1:11" hidden="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362</v>
      </c>
    </row>
    <row r="52" spans="1:11" hidden="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362</v>
      </c>
    </row>
    <row r="53" spans="1:11" hidden="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362</v>
      </c>
    </row>
    <row r="54" spans="1:11" hidden="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362</v>
      </c>
    </row>
    <row r="55" spans="1:11" hidden="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362</v>
      </c>
    </row>
    <row r="56" spans="1:11" hidden="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362</v>
      </c>
    </row>
    <row r="57" spans="1:11" hidden="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362</v>
      </c>
    </row>
    <row r="58" spans="1:11" hidden="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362</v>
      </c>
    </row>
    <row r="59" spans="1:11" hidden="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362</v>
      </c>
    </row>
    <row r="60" spans="1:11" hidden="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362</v>
      </c>
    </row>
    <row r="61" spans="1:11" hidden="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362</v>
      </c>
    </row>
    <row r="62" spans="1:11" hidden="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362</v>
      </c>
    </row>
    <row r="63" spans="1:11" hidden="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362</v>
      </c>
    </row>
    <row r="64" spans="1:11" hidden="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362</v>
      </c>
    </row>
    <row r="65" spans="1:11" hidden="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362</v>
      </c>
    </row>
    <row r="66" spans="1:11" hidden="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362</v>
      </c>
    </row>
    <row r="67" spans="1:11" hidden="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362</v>
      </c>
    </row>
    <row r="68" spans="1:11" hidden="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362</v>
      </c>
    </row>
    <row r="69" spans="1:11" hidden="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362</v>
      </c>
    </row>
    <row r="70" spans="1:11" hidden="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362</v>
      </c>
    </row>
    <row r="71" spans="1:11" hidden="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362</v>
      </c>
    </row>
    <row r="72" spans="1:11" hidden="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362</v>
      </c>
    </row>
    <row r="73" spans="1:11" hidden="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362</v>
      </c>
    </row>
    <row r="74" spans="1:11" hidden="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362</v>
      </c>
    </row>
    <row r="75" spans="1:11" hidden="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362</v>
      </c>
    </row>
    <row r="76" spans="1:11" hidden="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362</v>
      </c>
    </row>
    <row r="77" spans="1:11" hidden="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362</v>
      </c>
    </row>
    <row r="78" spans="1:11" hidden="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362</v>
      </c>
    </row>
    <row r="79" spans="1:11" hidden="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362</v>
      </c>
    </row>
    <row r="80" spans="1:11" hidden="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362</v>
      </c>
    </row>
    <row r="81" spans="1:11" hidden="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362</v>
      </c>
    </row>
    <row r="82" spans="1:11" hidden="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362</v>
      </c>
    </row>
    <row r="83" spans="1:11" hidden="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362</v>
      </c>
    </row>
    <row r="84" spans="1:11" hidden="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362</v>
      </c>
    </row>
    <row r="85" spans="1:11" hidden="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362</v>
      </c>
    </row>
    <row r="86" spans="1:11" hidden="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362</v>
      </c>
    </row>
    <row r="87" spans="1:11" hidden="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362</v>
      </c>
    </row>
    <row r="88" spans="1:11" hidden="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362</v>
      </c>
    </row>
    <row r="89" spans="1:11" hidden="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362</v>
      </c>
    </row>
    <row r="90" spans="1:11" hidden="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362</v>
      </c>
    </row>
    <row r="91" spans="1:11" hidden="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362</v>
      </c>
    </row>
    <row r="92" spans="1:11" hidden="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362</v>
      </c>
    </row>
    <row r="93" spans="1:11" hidden="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362</v>
      </c>
    </row>
    <row r="94" spans="1:11" hidden="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362</v>
      </c>
    </row>
    <row r="95" spans="1:11" hidden="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362</v>
      </c>
    </row>
    <row r="96" spans="1:11" hidden="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362</v>
      </c>
    </row>
    <row r="97" spans="1:11" hidden="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362</v>
      </c>
    </row>
    <row r="98" spans="1:11" hidden="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362</v>
      </c>
    </row>
    <row r="99" spans="1:11" hidden="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362</v>
      </c>
    </row>
    <row r="100" spans="1:11" hidden="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362</v>
      </c>
    </row>
    <row r="101" spans="1:11" hidden="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362</v>
      </c>
    </row>
    <row r="102" spans="1:11" hidden="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362</v>
      </c>
    </row>
    <row r="103" spans="1:11" hidden="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362</v>
      </c>
    </row>
    <row r="104" spans="1:11" hidden="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362</v>
      </c>
    </row>
    <row r="105" spans="1:11" hidden="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362</v>
      </c>
    </row>
    <row r="106" spans="1:11" hidden="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362</v>
      </c>
    </row>
    <row r="107" spans="1:11" hidden="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362</v>
      </c>
    </row>
    <row r="108" spans="1:11" hidden="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362</v>
      </c>
    </row>
    <row r="109" spans="1:11" hidden="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362</v>
      </c>
    </row>
    <row r="110" spans="1:11" hidden="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362</v>
      </c>
    </row>
    <row r="111" spans="1:11" hidden="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362</v>
      </c>
    </row>
    <row r="112" spans="1:11" hidden="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362</v>
      </c>
    </row>
    <row r="113" spans="1:11" hidden="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362</v>
      </c>
    </row>
    <row r="114" spans="1:11" hidden="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362</v>
      </c>
    </row>
    <row r="115" spans="1:11" hidden="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362</v>
      </c>
    </row>
    <row r="116" spans="1:11" hidden="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362</v>
      </c>
    </row>
    <row r="117" spans="1:11" hidden="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362</v>
      </c>
    </row>
    <row r="118" spans="1:11" hidden="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362</v>
      </c>
    </row>
    <row r="119" spans="1:11" hidden="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362</v>
      </c>
    </row>
    <row r="120" spans="1:11" hidden="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362</v>
      </c>
    </row>
    <row r="121" spans="1:11" hidden="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362</v>
      </c>
    </row>
    <row r="122" spans="1:11" hidden="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362</v>
      </c>
    </row>
    <row r="123" spans="1:11" hidden="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362</v>
      </c>
    </row>
    <row r="124" spans="1:11" hidden="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362</v>
      </c>
    </row>
    <row r="125" spans="1:11" hidden="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362</v>
      </c>
    </row>
    <row r="126" spans="1:11" hidden="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362</v>
      </c>
    </row>
    <row r="127" spans="1:11" hidden="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362</v>
      </c>
    </row>
    <row r="128" spans="1:11" hidden="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362</v>
      </c>
    </row>
    <row r="129" spans="1:11" hidden="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362</v>
      </c>
    </row>
    <row r="130" spans="1:11" hidden="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362</v>
      </c>
    </row>
    <row r="131" spans="1:11" hidden="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362</v>
      </c>
    </row>
    <row r="132" spans="1:11" hidden="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362</v>
      </c>
    </row>
    <row r="133" spans="1:11" hidden="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362</v>
      </c>
    </row>
    <row r="134" spans="1:11" hidden="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362</v>
      </c>
    </row>
    <row r="135" spans="1:11" hidden="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362</v>
      </c>
    </row>
    <row r="136" spans="1:11" hidden="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362</v>
      </c>
    </row>
    <row r="137" spans="1:11" hidden="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362</v>
      </c>
    </row>
    <row r="138" spans="1:11" hidden="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362</v>
      </c>
    </row>
    <row r="139" spans="1:11" hidden="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362</v>
      </c>
    </row>
    <row r="140" spans="1:11" hidden="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362</v>
      </c>
    </row>
    <row r="141" spans="1:11" hidden="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362</v>
      </c>
    </row>
    <row r="142" spans="1:11" hidden="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362</v>
      </c>
    </row>
    <row r="143" spans="1:11" hidden="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362</v>
      </c>
    </row>
    <row r="144" spans="1:11" hidden="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362</v>
      </c>
    </row>
    <row r="145" spans="1:11" hidden="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362</v>
      </c>
    </row>
    <row r="146" spans="1:11" hidden="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362</v>
      </c>
    </row>
    <row r="147" spans="1:11" hidden="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362</v>
      </c>
    </row>
    <row r="148" spans="1:11" hidden="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362</v>
      </c>
    </row>
    <row r="149" spans="1:11" hidden="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362</v>
      </c>
    </row>
    <row r="150" spans="1:11" hidden="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362</v>
      </c>
    </row>
    <row r="151" spans="1:11" hidden="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362</v>
      </c>
    </row>
    <row r="152" spans="1:11" hidden="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362</v>
      </c>
    </row>
    <row r="153" spans="1:11" hidden="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362</v>
      </c>
    </row>
    <row r="154" spans="1:11" hidden="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362</v>
      </c>
    </row>
    <row r="155" spans="1:11" hidden="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362</v>
      </c>
    </row>
    <row r="156" spans="1:11" hidden="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362</v>
      </c>
    </row>
    <row r="157" spans="1:11" hidden="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362</v>
      </c>
    </row>
    <row r="158" spans="1:11" hidden="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362</v>
      </c>
    </row>
    <row r="159" spans="1:11" hidden="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362</v>
      </c>
    </row>
    <row r="160" spans="1:11" hidden="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362</v>
      </c>
    </row>
    <row r="161" spans="1:11" hidden="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362</v>
      </c>
    </row>
    <row r="162" spans="1:11" hidden="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362</v>
      </c>
    </row>
    <row r="163" spans="1:11" hidden="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362</v>
      </c>
    </row>
    <row r="164" spans="1:11" hidden="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362</v>
      </c>
    </row>
    <row r="165" spans="1:11" hidden="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362</v>
      </c>
    </row>
    <row r="166" spans="1:11" hidden="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362</v>
      </c>
    </row>
    <row r="167" spans="1:11" hidden="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362</v>
      </c>
    </row>
    <row r="168" spans="1:11" hidden="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362</v>
      </c>
    </row>
    <row r="169" spans="1:11" hidden="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362</v>
      </c>
    </row>
    <row r="170" spans="1:11" hidden="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362</v>
      </c>
    </row>
    <row r="171" spans="1:11" hidden="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362</v>
      </c>
    </row>
    <row r="172" spans="1:11" hidden="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362</v>
      </c>
    </row>
    <row r="173" spans="1:11" hidden="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362</v>
      </c>
    </row>
    <row r="174" spans="1:11" hidden="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362</v>
      </c>
    </row>
    <row r="175" spans="1:11" hidden="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362</v>
      </c>
    </row>
    <row r="176" spans="1:11" hidden="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362</v>
      </c>
    </row>
    <row r="177" spans="1:22" hidden="1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362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idden="1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362</v>
      </c>
    </row>
    <row r="179" spans="1:22" hidden="1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362</v>
      </c>
    </row>
    <row r="180" spans="1:22" hidden="1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362</v>
      </c>
    </row>
    <row r="181" spans="1:22" hidden="1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362</v>
      </c>
    </row>
    <row r="182" spans="1:22" hidden="1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362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idden="1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362</v>
      </c>
    </row>
    <row r="184" spans="1:22" hidden="1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362</v>
      </c>
    </row>
    <row r="185" spans="1:22" hidden="1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362</v>
      </c>
    </row>
    <row r="186" spans="1:22" hidden="1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362</v>
      </c>
    </row>
    <row r="187" spans="1:22" hidden="1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362</v>
      </c>
    </row>
    <row r="188" spans="1:22" hidden="1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362</v>
      </c>
    </row>
    <row r="189" spans="1:22" hidden="1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362</v>
      </c>
    </row>
    <row r="190" spans="1:22" hidden="1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362</v>
      </c>
    </row>
    <row r="191" spans="1:22" hidden="1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362</v>
      </c>
    </row>
    <row r="192" spans="1:22" hidden="1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362</v>
      </c>
    </row>
    <row r="193" spans="1:22" hidden="1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362</v>
      </c>
    </row>
    <row r="194" spans="1:22" hidden="1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362</v>
      </c>
    </row>
    <row r="195" spans="1:22" hidden="1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362</v>
      </c>
    </row>
    <row r="196" spans="1:22" hidden="1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362</v>
      </c>
    </row>
    <row r="197" spans="1:22" hidden="1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362</v>
      </c>
    </row>
    <row r="198" spans="1:22" hidden="1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362</v>
      </c>
    </row>
    <row r="199" spans="1:22" hidden="1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362</v>
      </c>
    </row>
    <row r="200" spans="1:22" hidden="1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362</v>
      </c>
    </row>
    <row r="201" spans="1:22" hidden="1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362</v>
      </c>
    </row>
    <row r="202" spans="1:22" hidden="1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362</v>
      </c>
    </row>
    <row r="203" spans="1:22" x14ac:dyDescent="0.25">
      <c r="A203" t="s">
        <v>331</v>
      </c>
      <c r="B203" t="s">
        <v>355</v>
      </c>
      <c r="C203" t="s">
        <v>332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339</v>
      </c>
      <c r="I203" s="10">
        <v>1</v>
      </c>
      <c r="K203" t="s">
        <v>363</v>
      </c>
      <c r="L203" t="s">
        <v>83</v>
      </c>
      <c r="M203" t="s">
        <v>83</v>
      </c>
      <c r="N203" t="s">
        <v>83</v>
      </c>
      <c r="O203" t="s">
        <v>340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355</v>
      </c>
      <c r="C204" t="s">
        <v>341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339</v>
      </c>
      <c r="I204" s="10">
        <v>2</v>
      </c>
      <c r="K204" t="s">
        <v>363</v>
      </c>
      <c r="L204" t="s">
        <v>83</v>
      </c>
      <c r="M204" t="s">
        <v>83</v>
      </c>
      <c r="N204" t="s">
        <v>83</v>
      </c>
      <c r="O204" t="s">
        <v>340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355</v>
      </c>
      <c r="C205" t="s">
        <v>357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339</v>
      </c>
      <c r="I205" s="10" t="s">
        <v>365</v>
      </c>
      <c r="K205" t="s">
        <v>363</v>
      </c>
      <c r="L205" t="s">
        <v>83</v>
      </c>
      <c r="M205" t="s">
        <v>83</v>
      </c>
      <c r="N205" t="s">
        <v>83</v>
      </c>
      <c r="O205" t="s">
        <v>340</v>
      </c>
      <c r="P205" s="20" t="s">
        <v>83</v>
      </c>
      <c r="Q205" s="21" t="s">
        <v>386</v>
      </c>
      <c r="R205" s="21" t="s">
        <v>387</v>
      </c>
      <c r="S205" t="s">
        <v>83</v>
      </c>
      <c r="T205" t="s">
        <v>83</v>
      </c>
      <c r="U205" s="21" t="s">
        <v>388</v>
      </c>
      <c r="V205">
        <v>2.25</v>
      </c>
    </row>
    <row r="206" spans="1:22" x14ac:dyDescent="0.25">
      <c r="A206" t="s">
        <v>331</v>
      </c>
      <c r="B206" t="s">
        <v>355</v>
      </c>
      <c r="C206" t="s">
        <v>343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339</v>
      </c>
      <c r="I206" s="10">
        <v>4</v>
      </c>
      <c r="K206" t="s">
        <v>363</v>
      </c>
      <c r="L206" t="s">
        <v>83</v>
      </c>
      <c r="M206" t="s">
        <v>83</v>
      </c>
      <c r="N206" t="s">
        <v>83</v>
      </c>
      <c r="O206" t="s">
        <v>340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355</v>
      </c>
      <c r="C207" t="s">
        <v>344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339</v>
      </c>
      <c r="I207" s="10">
        <v>5</v>
      </c>
      <c r="K207" t="s">
        <v>363</v>
      </c>
      <c r="L207" t="s">
        <v>83</v>
      </c>
      <c r="M207" t="s">
        <v>83</v>
      </c>
      <c r="N207" t="s">
        <v>83</v>
      </c>
      <c r="O207" t="s">
        <v>340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355</v>
      </c>
      <c r="C208" t="s">
        <v>345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339</v>
      </c>
      <c r="I208" s="10" t="s">
        <v>369</v>
      </c>
      <c r="K208" t="s">
        <v>363</v>
      </c>
      <c r="L208" t="s">
        <v>83</v>
      </c>
      <c r="M208" t="s">
        <v>83</v>
      </c>
      <c r="N208" t="s">
        <v>83</v>
      </c>
      <c r="O208" t="s">
        <v>340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2" x14ac:dyDescent="0.25">
      <c r="A209" t="s">
        <v>331</v>
      </c>
      <c r="B209" t="s">
        <v>355</v>
      </c>
      <c r="C209" t="s">
        <v>347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363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2" x14ac:dyDescent="0.25">
      <c r="A210" t="s">
        <v>331</v>
      </c>
      <c r="B210" t="s">
        <v>355</v>
      </c>
      <c r="C210" t="s">
        <v>348</v>
      </c>
      <c r="D210" t="s">
        <v>30</v>
      </c>
      <c r="E210">
        <v>27</v>
      </c>
      <c r="F210" s="17" t="s">
        <v>83</v>
      </c>
      <c r="G210">
        <v>53</v>
      </c>
      <c r="H210" s="17" t="s">
        <v>84</v>
      </c>
      <c r="I210" s="10">
        <v>8</v>
      </c>
      <c r="K210" t="s">
        <v>363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</row>
    <row r="211" spans="1:22" x14ac:dyDescent="0.25">
      <c r="A211" t="s">
        <v>331</v>
      </c>
      <c r="B211" t="s">
        <v>355</v>
      </c>
      <c r="C211" t="s">
        <v>349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363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2" x14ac:dyDescent="0.25">
      <c r="A212" t="s">
        <v>331</v>
      </c>
      <c r="B212" t="s">
        <v>355</v>
      </c>
      <c r="C212" t="s">
        <v>350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367</v>
      </c>
      <c r="K212" t="s">
        <v>363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2" x14ac:dyDescent="0.25">
      <c r="A213" t="s">
        <v>331</v>
      </c>
      <c r="B213" t="s">
        <v>355</v>
      </c>
      <c r="C213" t="s">
        <v>352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363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2" x14ac:dyDescent="0.25">
      <c r="A214" t="s">
        <v>331</v>
      </c>
      <c r="B214" t="s">
        <v>355</v>
      </c>
      <c r="C214" t="s">
        <v>353</v>
      </c>
      <c r="D214" t="s">
        <v>15</v>
      </c>
      <c r="E214">
        <v>335</v>
      </c>
      <c r="F214" s="17" t="s">
        <v>83</v>
      </c>
      <c r="G214">
        <v>670</v>
      </c>
      <c r="H214" s="17" t="s">
        <v>84</v>
      </c>
      <c r="I214" s="10">
        <v>12</v>
      </c>
      <c r="K214" t="s">
        <v>363</v>
      </c>
      <c r="L214" t="s">
        <v>83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2" x14ac:dyDescent="0.25">
      <c r="A215" t="s">
        <v>331</v>
      </c>
      <c r="B215" t="s">
        <v>355</v>
      </c>
      <c r="C215" t="s">
        <v>354</v>
      </c>
      <c r="D215" t="s">
        <v>83</v>
      </c>
      <c r="E215" s="17" t="s">
        <v>83</v>
      </c>
      <c r="F215" s="17" t="s">
        <v>83</v>
      </c>
      <c r="G215">
        <v>1.2</v>
      </c>
      <c r="H215" s="17" t="s">
        <v>375</v>
      </c>
      <c r="I215" s="10">
        <v>13</v>
      </c>
      <c r="K215" t="s">
        <v>363</v>
      </c>
      <c r="L215">
        <v>-4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</row>
    <row r="216" spans="1:22" x14ac:dyDescent="0.25">
      <c r="A216" t="s">
        <v>331</v>
      </c>
      <c r="B216" t="s">
        <v>356</v>
      </c>
      <c r="C216" t="s">
        <v>332</v>
      </c>
      <c r="D216" t="s">
        <v>15</v>
      </c>
      <c r="E216" t="s">
        <v>83</v>
      </c>
      <c r="F216" s="17" t="s">
        <v>83</v>
      </c>
      <c r="G216" t="s">
        <v>83</v>
      </c>
      <c r="H216" s="17" t="s">
        <v>339</v>
      </c>
      <c r="I216" s="10">
        <v>1</v>
      </c>
      <c r="K216" t="s">
        <v>363</v>
      </c>
      <c r="L216" t="s">
        <v>83</v>
      </c>
      <c r="M216" t="s">
        <v>83</v>
      </c>
      <c r="N216" t="s">
        <v>83</v>
      </c>
      <c r="O216" t="s">
        <v>340</v>
      </c>
      <c r="P216" s="20" t="s">
        <v>83</v>
      </c>
      <c r="Q216">
        <v>3.64</v>
      </c>
      <c r="R216">
        <v>7.25</v>
      </c>
      <c r="S216" t="s">
        <v>83</v>
      </c>
      <c r="T216" t="s">
        <v>83</v>
      </c>
      <c r="U216">
        <v>6.04</v>
      </c>
      <c r="V216">
        <v>11.86</v>
      </c>
    </row>
    <row r="217" spans="1:22" x14ac:dyDescent="0.25">
      <c r="A217" t="s">
        <v>331</v>
      </c>
      <c r="B217" t="s">
        <v>356</v>
      </c>
      <c r="C217" t="s">
        <v>341</v>
      </c>
      <c r="D217" t="s">
        <v>15</v>
      </c>
      <c r="E217">
        <f t="shared" ref="E217:E218" si="1">ROUND(Q217*P217+R217,2)</f>
        <v>1.3</v>
      </c>
      <c r="F217" s="17" t="s">
        <v>83</v>
      </c>
      <c r="G217">
        <f t="shared" ref="G217:G218" si="2">ROUND(U217*P217+V217,2)</f>
        <v>2.7</v>
      </c>
      <c r="H217" s="17" t="s">
        <v>339</v>
      </c>
      <c r="I217" s="10">
        <v>2</v>
      </c>
      <c r="K217" t="s">
        <v>363</v>
      </c>
      <c r="L217" t="s">
        <v>83</v>
      </c>
      <c r="M217" t="s">
        <v>83</v>
      </c>
      <c r="N217" t="s">
        <v>83</v>
      </c>
      <c r="O217" t="s">
        <v>340</v>
      </c>
      <c r="P217" s="20" t="str">
        <f>TEXT(ROUND(LOG10(30),2),"0.00")</f>
        <v>1.48</v>
      </c>
      <c r="Q217">
        <v>0.36</v>
      </c>
      <c r="R217">
        <v>0.77</v>
      </c>
      <c r="S217" t="s">
        <v>83</v>
      </c>
      <c r="T217" t="s">
        <v>83</v>
      </c>
      <c r="U217">
        <v>0.78</v>
      </c>
      <c r="V217">
        <v>1.55</v>
      </c>
    </row>
    <row r="218" spans="1:22" x14ac:dyDescent="0.25">
      <c r="A218" t="s">
        <v>331</v>
      </c>
      <c r="B218" t="s">
        <v>356</v>
      </c>
      <c r="C218" t="s">
        <v>342</v>
      </c>
      <c r="D218" t="s">
        <v>15</v>
      </c>
      <c r="E218">
        <f t="shared" si="1"/>
        <v>5.85</v>
      </c>
      <c r="F218" s="17" t="s">
        <v>83</v>
      </c>
      <c r="G218">
        <f t="shared" si="2"/>
        <v>7.45</v>
      </c>
      <c r="H218" s="17" t="s">
        <v>339</v>
      </c>
      <c r="I218" s="10" t="s">
        <v>366</v>
      </c>
      <c r="K218" t="s">
        <v>363</v>
      </c>
      <c r="L218" t="s">
        <v>83</v>
      </c>
      <c r="M218" t="s">
        <v>83</v>
      </c>
      <c r="N218" t="s">
        <v>83</v>
      </c>
      <c r="O218" t="s">
        <v>340</v>
      </c>
      <c r="P218" s="20" t="str">
        <f>TEXT(ROUND(LOG10(50),2),"0.00")</f>
        <v>1.70</v>
      </c>
      <c r="Q218">
        <v>0.78</v>
      </c>
      <c r="R218" s="21" t="s">
        <v>391</v>
      </c>
      <c r="S218" t="s">
        <v>83</v>
      </c>
      <c r="T218" t="s">
        <v>83</v>
      </c>
      <c r="U218" s="21" t="s">
        <v>393</v>
      </c>
      <c r="V218">
        <v>5.53</v>
      </c>
    </row>
    <row r="219" spans="1:22" x14ac:dyDescent="0.25">
      <c r="A219" t="s">
        <v>331</v>
      </c>
      <c r="B219" t="s">
        <v>356</v>
      </c>
      <c r="C219" t="s">
        <v>343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339</v>
      </c>
      <c r="I219" s="10">
        <v>4</v>
      </c>
      <c r="K219" t="s">
        <v>363</v>
      </c>
      <c r="L219" t="s">
        <v>83</v>
      </c>
      <c r="M219" t="s">
        <v>83</v>
      </c>
      <c r="N219" t="s">
        <v>83</v>
      </c>
      <c r="O219" t="s">
        <v>340</v>
      </c>
      <c r="P219" s="20" t="s">
        <v>83</v>
      </c>
      <c r="Q219">
        <v>0.73</v>
      </c>
      <c r="R219">
        <v>1.49</v>
      </c>
      <c r="S219" t="s">
        <v>83</v>
      </c>
      <c r="T219" t="s">
        <v>83</v>
      </c>
      <c r="U219">
        <v>1.58</v>
      </c>
      <c r="V219">
        <v>3</v>
      </c>
    </row>
    <row r="220" spans="1:22" x14ac:dyDescent="0.25">
      <c r="A220" t="s">
        <v>331</v>
      </c>
      <c r="B220" t="s">
        <v>356</v>
      </c>
      <c r="C220" t="s">
        <v>344</v>
      </c>
      <c r="D220" t="s">
        <v>15</v>
      </c>
      <c r="E220" t="s">
        <v>83</v>
      </c>
      <c r="F220" s="17" t="s">
        <v>83</v>
      </c>
      <c r="G220" t="s">
        <v>83</v>
      </c>
      <c r="H220" s="17" t="s">
        <v>339</v>
      </c>
      <c r="I220" s="10">
        <v>5</v>
      </c>
      <c r="K220" t="s">
        <v>363</v>
      </c>
      <c r="L220" t="s">
        <v>83</v>
      </c>
      <c r="M220" t="s">
        <v>83</v>
      </c>
      <c r="N220" t="s">
        <v>83</v>
      </c>
      <c r="O220" t="s">
        <v>340</v>
      </c>
      <c r="P220" s="20" t="s">
        <v>83</v>
      </c>
      <c r="Q220">
        <v>0.39</v>
      </c>
      <c r="R220">
        <v>0.81</v>
      </c>
      <c r="S220" t="s">
        <v>83</v>
      </c>
      <c r="T220" t="s">
        <v>83</v>
      </c>
      <c r="U220">
        <v>0.84</v>
      </c>
      <c r="V220">
        <v>1.63</v>
      </c>
    </row>
    <row r="221" spans="1:22" x14ac:dyDescent="0.25">
      <c r="A221" t="s">
        <v>331</v>
      </c>
      <c r="B221" t="s">
        <v>356</v>
      </c>
      <c r="C221" t="s">
        <v>346</v>
      </c>
      <c r="D221" t="s">
        <v>15</v>
      </c>
      <c r="E221">
        <f>ROUND(Q221*P221+R221,2)</f>
        <v>2.2599999999999998</v>
      </c>
      <c r="F221" s="17" t="s">
        <v>83</v>
      </c>
      <c r="G221">
        <f>ROUND(U221*P221+V221,2)</f>
        <v>4.57</v>
      </c>
      <c r="H221" s="17" t="s">
        <v>339</v>
      </c>
      <c r="I221" s="10" t="s">
        <v>370</v>
      </c>
      <c r="K221" t="s">
        <v>363</v>
      </c>
      <c r="L221" t="s">
        <v>83</v>
      </c>
      <c r="M221" t="s">
        <v>83</v>
      </c>
      <c r="N221" t="s">
        <v>83</v>
      </c>
      <c r="O221" t="s">
        <v>340</v>
      </c>
      <c r="P221" s="20" t="str">
        <f>TEXT(ROUND(LOG10(100),2),"0.00")</f>
        <v>2.00</v>
      </c>
      <c r="Q221" s="21" t="s">
        <v>390</v>
      </c>
      <c r="R221" s="21" t="s">
        <v>392</v>
      </c>
      <c r="S221" t="s">
        <v>83</v>
      </c>
      <c r="T221" t="s">
        <v>83</v>
      </c>
      <c r="U221" s="21" t="s">
        <v>388</v>
      </c>
      <c r="V221">
        <v>2.33</v>
      </c>
    </row>
    <row r="222" spans="1:22" x14ac:dyDescent="0.25">
      <c r="A222" t="s">
        <v>331</v>
      </c>
      <c r="B222" t="s">
        <v>356</v>
      </c>
      <c r="C222" t="s">
        <v>347</v>
      </c>
      <c r="D222" t="s">
        <v>15</v>
      </c>
      <c r="E222">
        <v>62</v>
      </c>
      <c r="F222" s="17" t="s">
        <v>83</v>
      </c>
      <c r="G222">
        <v>72</v>
      </c>
      <c r="H222" s="17" t="s">
        <v>84</v>
      </c>
      <c r="I222" s="10">
        <v>7</v>
      </c>
      <c r="K222" t="s">
        <v>363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</row>
    <row r="223" spans="1:22" x14ac:dyDescent="0.25">
      <c r="A223" t="s">
        <v>331</v>
      </c>
      <c r="B223" t="s">
        <v>356</v>
      </c>
      <c r="C223" t="s">
        <v>348</v>
      </c>
      <c r="D223" t="s">
        <v>30</v>
      </c>
      <c r="E223">
        <v>27</v>
      </c>
      <c r="F223" s="17" t="s">
        <v>83</v>
      </c>
      <c r="G223">
        <v>53</v>
      </c>
      <c r="H223" s="17" t="s">
        <v>84</v>
      </c>
      <c r="I223" s="10">
        <v>8</v>
      </c>
      <c r="K223" t="s">
        <v>363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2" x14ac:dyDescent="0.25">
      <c r="A224" t="s">
        <v>331</v>
      </c>
      <c r="B224" t="s">
        <v>356</v>
      </c>
      <c r="C224" t="s">
        <v>349</v>
      </c>
      <c r="D224" t="s">
        <v>15</v>
      </c>
      <c r="E224">
        <v>21</v>
      </c>
      <c r="F224" s="17" t="s">
        <v>83</v>
      </c>
      <c r="G224">
        <v>42</v>
      </c>
      <c r="H224" s="17" t="s">
        <v>84</v>
      </c>
      <c r="I224" s="10">
        <v>9</v>
      </c>
      <c r="K224" t="s">
        <v>363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2" x14ac:dyDescent="0.25">
      <c r="A225" t="s">
        <v>331</v>
      </c>
      <c r="B225" t="s">
        <v>356</v>
      </c>
      <c r="C225" t="s">
        <v>351</v>
      </c>
      <c r="D225" t="s">
        <v>83</v>
      </c>
      <c r="E225">
        <v>3.8</v>
      </c>
      <c r="F225" s="17" t="s">
        <v>83</v>
      </c>
      <c r="G225">
        <v>9.5</v>
      </c>
      <c r="H225" s="17" t="s">
        <v>358</v>
      </c>
      <c r="I225" s="10" t="s">
        <v>368</v>
      </c>
      <c r="K225" t="s">
        <v>363</v>
      </c>
      <c r="L225" s="17" t="s">
        <v>83</v>
      </c>
      <c r="M225">
        <v>1.9</v>
      </c>
      <c r="N225">
        <v>11.4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2" x14ac:dyDescent="0.25">
      <c r="A226" t="s">
        <v>331</v>
      </c>
      <c r="B226" t="s">
        <v>356</v>
      </c>
      <c r="C226" t="s">
        <v>352</v>
      </c>
      <c r="D226" t="s">
        <v>15</v>
      </c>
      <c r="E226">
        <v>19</v>
      </c>
      <c r="F226" s="17" t="s">
        <v>83</v>
      </c>
      <c r="G226">
        <v>38</v>
      </c>
      <c r="H226" s="17" t="s">
        <v>84</v>
      </c>
      <c r="I226" s="10">
        <v>11</v>
      </c>
      <c r="K226" t="s">
        <v>363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2" x14ac:dyDescent="0.25">
      <c r="A227" t="s">
        <v>331</v>
      </c>
      <c r="B227" t="s">
        <v>356</v>
      </c>
      <c r="C227" t="s">
        <v>353</v>
      </c>
      <c r="D227" t="s">
        <v>15</v>
      </c>
      <c r="E227">
        <v>335</v>
      </c>
      <c r="F227" s="17" t="s">
        <v>83</v>
      </c>
      <c r="G227">
        <v>670</v>
      </c>
      <c r="H227" s="17" t="s">
        <v>84</v>
      </c>
      <c r="I227" s="10">
        <v>12</v>
      </c>
      <c r="K227" t="s">
        <v>363</v>
      </c>
      <c r="L227" t="s">
        <v>83</v>
      </c>
      <c r="M227" t="s">
        <v>83</v>
      </c>
      <c r="N227" t="s">
        <v>83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</row>
    <row r="228" spans="1:22" x14ac:dyDescent="0.25">
      <c r="A228" t="s">
        <v>331</v>
      </c>
      <c r="B228" t="s">
        <v>356</v>
      </c>
      <c r="C228" t="s">
        <v>354</v>
      </c>
      <c r="D228" t="s">
        <v>83</v>
      </c>
      <c r="E228" s="17" t="s">
        <v>83</v>
      </c>
      <c r="F228" s="17" t="s">
        <v>83</v>
      </c>
      <c r="G228">
        <v>1.2</v>
      </c>
      <c r="H228" s="17" t="s">
        <v>375</v>
      </c>
      <c r="I228" s="10">
        <v>13</v>
      </c>
      <c r="K228" t="s">
        <v>363</v>
      </c>
      <c r="L228">
        <v>-4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</row>
    <row r="229" spans="1:22" x14ac:dyDescent="0.25">
      <c r="A229" t="s">
        <v>331</v>
      </c>
      <c r="B229" t="s">
        <v>371</v>
      </c>
      <c r="C229" t="s">
        <v>332</v>
      </c>
      <c r="D229" t="s">
        <v>15</v>
      </c>
      <c r="E229" t="s">
        <v>83</v>
      </c>
      <c r="F229" t="s">
        <v>83</v>
      </c>
      <c r="G229" t="s">
        <v>83</v>
      </c>
      <c r="H229" s="17" t="s">
        <v>339</v>
      </c>
      <c r="I229" s="10">
        <v>1</v>
      </c>
      <c r="K229" t="s">
        <v>363</v>
      </c>
      <c r="L229" t="s">
        <v>83</v>
      </c>
      <c r="M229" t="s">
        <v>83</v>
      </c>
      <c r="N229" t="s">
        <v>83</v>
      </c>
      <c r="O229" t="s">
        <v>340</v>
      </c>
      <c r="P229" t="s">
        <v>83</v>
      </c>
      <c r="Q229">
        <v>4.18</v>
      </c>
      <c r="R229" s="21" t="s">
        <v>273</v>
      </c>
      <c r="S229" t="s">
        <v>83</v>
      </c>
      <c r="T229" t="s">
        <v>83</v>
      </c>
      <c r="U229">
        <v>5.96</v>
      </c>
      <c r="V229">
        <v>12</v>
      </c>
    </row>
    <row r="230" spans="1:22" x14ac:dyDescent="0.25">
      <c r="A230" t="s">
        <v>331</v>
      </c>
      <c r="B230" t="s">
        <v>371</v>
      </c>
      <c r="C230" t="s">
        <v>341</v>
      </c>
      <c r="D230" t="s">
        <v>15</v>
      </c>
      <c r="E230">
        <f>ROUND(Q230*P230+R230,2)</f>
        <v>2.86</v>
      </c>
      <c r="F230" t="s">
        <v>83</v>
      </c>
      <c r="G230">
        <f>ROUND(U230*P230+V230,2)</f>
        <v>5.73</v>
      </c>
      <c r="H230" s="17" t="s">
        <v>339</v>
      </c>
      <c r="I230" s="10">
        <v>2</v>
      </c>
      <c r="K230" t="s">
        <v>363</v>
      </c>
      <c r="L230" t="s">
        <v>83</v>
      </c>
      <c r="M230" t="s">
        <v>83</v>
      </c>
      <c r="N230" t="s">
        <v>83</v>
      </c>
      <c r="O230" t="s">
        <v>340</v>
      </c>
      <c r="P230" s="20" t="str">
        <f>TEXT(ROUND(LOG10(100),2),"0.00")</f>
        <v>2.00</v>
      </c>
      <c r="Q230">
        <v>0.7</v>
      </c>
      <c r="R230">
        <v>1.46</v>
      </c>
      <c r="S230" t="s">
        <v>83</v>
      </c>
      <c r="T230" t="s">
        <v>83</v>
      </c>
      <c r="U230">
        <v>1.44</v>
      </c>
      <c r="V230">
        <v>2.85</v>
      </c>
    </row>
    <row r="231" spans="1:22" x14ac:dyDescent="0.25">
      <c r="A231" t="s">
        <v>331</v>
      </c>
      <c r="B231" t="s">
        <v>371</v>
      </c>
      <c r="C231" t="s">
        <v>357</v>
      </c>
      <c r="D231" t="s">
        <v>15</v>
      </c>
      <c r="E231" t="s">
        <v>83</v>
      </c>
      <c r="F231" t="s">
        <v>83</v>
      </c>
      <c r="G231" t="s">
        <v>83</v>
      </c>
      <c r="H231" s="17" t="s">
        <v>339</v>
      </c>
      <c r="I231" s="10" t="s">
        <v>365</v>
      </c>
      <c r="K231" t="s">
        <v>363</v>
      </c>
      <c r="L231" t="s">
        <v>83</v>
      </c>
      <c r="M231" t="s">
        <v>83</v>
      </c>
      <c r="N231" t="s">
        <v>83</v>
      </c>
      <c r="O231" t="s">
        <v>340</v>
      </c>
      <c r="P231" t="s">
        <v>83</v>
      </c>
      <c r="Q231">
        <v>0.32</v>
      </c>
      <c r="R231">
        <v>0.68</v>
      </c>
      <c r="S231" t="s">
        <v>83</v>
      </c>
      <c r="T231" t="s">
        <v>83</v>
      </c>
      <c r="U231">
        <v>0.68</v>
      </c>
      <c r="V231">
        <v>1.4</v>
      </c>
    </row>
    <row r="232" spans="1:22" x14ac:dyDescent="0.25">
      <c r="A232" t="s">
        <v>331</v>
      </c>
      <c r="B232" t="s">
        <v>371</v>
      </c>
      <c r="C232" t="s">
        <v>343</v>
      </c>
      <c r="D232" t="s">
        <v>15</v>
      </c>
      <c r="E232" s="21" t="s">
        <v>389</v>
      </c>
      <c r="F232" t="s">
        <v>83</v>
      </c>
      <c r="G232">
        <f t="shared" ref="G232:G233" si="3">ROUND(U232*P232+V232,2)</f>
        <v>4.71</v>
      </c>
      <c r="H232" s="17" t="s">
        <v>339</v>
      </c>
      <c r="I232" s="10">
        <v>4</v>
      </c>
      <c r="K232" t="s">
        <v>363</v>
      </c>
      <c r="L232" t="s">
        <v>83</v>
      </c>
      <c r="M232" t="s">
        <v>83</v>
      </c>
      <c r="N232" t="s">
        <v>83</v>
      </c>
      <c r="O232" t="s">
        <v>340</v>
      </c>
      <c r="P232" s="20" t="str">
        <f>TEXT(ROUND(LOG10(50),2),"0.00")</f>
        <v>1.70</v>
      </c>
      <c r="Q232">
        <v>0.69</v>
      </c>
      <c r="R232">
        <v>1.26</v>
      </c>
      <c r="S232" t="s">
        <v>83</v>
      </c>
      <c r="T232" t="s">
        <v>83</v>
      </c>
      <c r="U232">
        <v>1.28</v>
      </c>
      <c r="V232">
        <v>2.5299999999999998</v>
      </c>
    </row>
    <row r="233" spans="1:22" x14ac:dyDescent="0.25">
      <c r="A233" t="s">
        <v>331</v>
      </c>
      <c r="B233" t="s">
        <v>371</v>
      </c>
      <c r="C233" t="s">
        <v>344</v>
      </c>
      <c r="D233" t="s">
        <v>15</v>
      </c>
      <c r="E233">
        <f t="shared" ref="E233" si="4">ROUND(Q233*P233+R233,2)</f>
        <v>2.12</v>
      </c>
      <c r="F233" t="s">
        <v>83</v>
      </c>
      <c r="G233">
        <f t="shared" si="3"/>
        <v>3.07</v>
      </c>
      <c r="H233" s="17" t="s">
        <v>339</v>
      </c>
      <c r="I233" s="10">
        <v>5</v>
      </c>
      <c r="K233" t="s">
        <v>363</v>
      </c>
      <c r="L233" t="s">
        <v>83</v>
      </c>
      <c r="M233" t="s">
        <v>83</v>
      </c>
      <c r="N233" t="s">
        <v>83</v>
      </c>
      <c r="O233" t="s">
        <v>340</v>
      </c>
      <c r="P233" s="20" t="str">
        <f>TEXT(ROUND(LOG10(50),2),"0.00")</f>
        <v>1.70</v>
      </c>
      <c r="Q233" s="21" t="s">
        <v>386</v>
      </c>
      <c r="R233">
        <v>1.18</v>
      </c>
      <c r="S233" t="s">
        <v>83</v>
      </c>
      <c r="T233" t="s">
        <v>83</v>
      </c>
      <c r="U233">
        <v>0.82</v>
      </c>
      <c r="V233">
        <v>1.68</v>
      </c>
    </row>
    <row r="234" spans="1:22" x14ac:dyDescent="0.25">
      <c r="A234" t="s">
        <v>331</v>
      </c>
      <c r="B234" t="s">
        <v>371</v>
      </c>
      <c r="C234" t="s">
        <v>345</v>
      </c>
      <c r="D234" t="s">
        <v>15</v>
      </c>
      <c r="E234" t="s">
        <v>83</v>
      </c>
      <c r="F234" t="s">
        <v>83</v>
      </c>
      <c r="G234" t="s">
        <v>83</v>
      </c>
      <c r="H234" s="17" t="s">
        <v>339</v>
      </c>
      <c r="I234" s="10" t="s">
        <v>369</v>
      </c>
      <c r="K234" t="s">
        <v>363</v>
      </c>
      <c r="L234" t="s">
        <v>83</v>
      </c>
      <c r="M234" t="s">
        <v>83</v>
      </c>
      <c r="N234" t="s">
        <v>83</v>
      </c>
      <c r="O234" t="s">
        <v>340</v>
      </c>
      <c r="P234" t="s">
        <v>83</v>
      </c>
      <c r="Q234">
        <v>0.69</v>
      </c>
      <c r="R234">
        <v>1.57</v>
      </c>
      <c r="S234" t="s">
        <v>83</v>
      </c>
      <c r="T234" t="s">
        <v>83</v>
      </c>
      <c r="U234">
        <v>1.4</v>
      </c>
      <c r="V234">
        <v>3.06</v>
      </c>
    </row>
    <row r="235" spans="1:22" x14ac:dyDescent="0.25">
      <c r="A235" t="s">
        <v>331</v>
      </c>
      <c r="B235" t="s">
        <v>371</v>
      </c>
      <c r="C235" t="s">
        <v>347</v>
      </c>
      <c r="D235" t="s">
        <v>15</v>
      </c>
      <c r="E235">
        <v>69</v>
      </c>
      <c r="F235" t="s">
        <v>83</v>
      </c>
      <c r="G235">
        <v>79</v>
      </c>
      <c r="H235" s="17" t="s">
        <v>84</v>
      </c>
      <c r="I235" s="10">
        <v>7</v>
      </c>
      <c r="K235" t="s">
        <v>363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2" x14ac:dyDescent="0.25">
      <c r="A236" t="s">
        <v>331</v>
      </c>
      <c r="B236" t="s">
        <v>371</v>
      </c>
      <c r="C236" t="s">
        <v>348</v>
      </c>
      <c r="D236" s="16" t="s">
        <v>30</v>
      </c>
      <c r="E236">
        <v>23</v>
      </c>
      <c r="F236" t="s">
        <v>83</v>
      </c>
      <c r="G236">
        <v>46</v>
      </c>
      <c r="H236" s="17" t="s">
        <v>84</v>
      </c>
      <c r="I236" s="10">
        <v>8</v>
      </c>
      <c r="K236" t="s">
        <v>363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2" x14ac:dyDescent="0.25">
      <c r="A237" t="s">
        <v>331</v>
      </c>
      <c r="B237" t="s">
        <v>371</v>
      </c>
      <c r="C237" t="s">
        <v>349</v>
      </c>
      <c r="D237" t="s">
        <v>15</v>
      </c>
      <c r="E237">
        <v>16</v>
      </c>
      <c r="F237" t="s">
        <v>83</v>
      </c>
      <c r="G237">
        <v>32</v>
      </c>
      <c r="H237" s="17" t="s">
        <v>84</v>
      </c>
      <c r="I237" s="10">
        <v>9</v>
      </c>
      <c r="K237" t="s">
        <v>363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2" x14ac:dyDescent="0.25">
      <c r="A238" t="s">
        <v>331</v>
      </c>
      <c r="B238" t="s">
        <v>371</v>
      </c>
      <c r="C238" t="s">
        <v>350</v>
      </c>
      <c r="D238" s="16" t="s">
        <v>30</v>
      </c>
      <c r="E238">
        <v>15</v>
      </c>
      <c r="F238" t="s">
        <v>83</v>
      </c>
      <c r="G238">
        <v>28</v>
      </c>
      <c r="H238" s="17" t="s">
        <v>84</v>
      </c>
      <c r="I238" s="10" t="s">
        <v>367</v>
      </c>
      <c r="K238" t="s">
        <v>363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2" x14ac:dyDescent="0.25">
      <c r="A239" t="s">
        <v>331</v>
      </c>
      <c r="B239" t="s">
        <v>371</v>
      </c>
      <c r="C239" t="s">
        <v>352</v>
      </c>
      <c r="D239" t="s">
        <v>15</v>
      </c>
      <c r="E239">
        <v>21</v>
      </c>
      <c r="F239" t="s">
        <v>83</v>
      </c>
      <c r="G239">
        <v>36</v>
      </c>
      <c r="H239" s="17" t="s">
        <v>84</v>
      </c>
      <c r="I239" s="10">
        <v>11</v>
      </c>
      <c r="K239" t="s">
        <v>363</v>
      </c>
      <c r="L239" t="s">
        <v>83</v>
      </c>
      <c r="M239" t="s">
        <v>83</v>
      </c>
      <c r="N239" t="s">
        <v>83</v>
      </c>
      <c r="O239" t="s">
        <v>83</v>
      </c>
      <c r="P239" t="s">
        <v>83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</row>
    <row r="240" spans="1:22" x14ac:dyDescent="0.25">
      <c r="A240" t="s">
        <v>331</v>
      </c>
      <c r="B240" t="s">
        <v>371</v>
      </c>
      <c r="C240" t="s">
        <v>353</v>
      </c>
      <c r="D240" t="s">
        <v>15</v>
      </c>
      <c r="E240">
        <v>225</v>
      </c>
      <c r="F240" t="s">
        <v>83</v>
      </c>
      <c r="G240">
        <v>450</v>
      </c>
      <c r="H240" s="17" t="s">
        <v>84</v>
      </c>
      <c r="I240" s="10">
        <v>12</v>
      </c>
      <c r="K240" t="s">
        <v>363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</row>
    <row r="241" spans="1:22" x14ac:dyDescent="0.25">
      <c r="A241" t="s">
        <v>331</v>
      </c>
      <c r="B241" t="s">
        <v>371</v>
      </c>
      <c r="C241" t="s">
        <v>354</v>
      </c>
      <c r="D241" t="s">
        <v>83</v>
      </c>
      <c r="E241" s="17" t="s">
        <v>83</v>
      </c>
      <c r="F241" s="17" t="s">
        <v>83</v>
      </c>
      <c r="G241">
        <v>1.2</v>
      </c>
      <c r="H241" s="17" t="s">
        <v>375</v>
      </c>
      <c r="I241" s="10">
        <v>13</v>
      </c>
      <c r="K241" t="s">
        <v>363</v>
      </c>
      <c r="L241">
        <v>-4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</row>
    <row r="242" spans="1:22" x14ac:dyDescent="0.25">
      <c r="A242" t="s">
        <v>331</v>
      </c>
      <c r="B242" t="s">
        <v>372</v>
      </c>
      <c r="C242" t="s">
        <v>332</v>
      </c>
      <c r="D242" t="s">
        <v>15</v>
      </c>
      <c r="E242" t="s">
        <v>83</v>
      </c>
      <c r="F242" t="s">
        <v>83</v>
      </c>
      <c r="G242" t="s">
        <v>83</v>
      </c>
      <c r="H242" s="17" t="s">
        <v>339</v>
      </c>
      <c r="I242" s="10">
        <v>1</v>
      </c>
      <c r="K242" t="s">
        <v>363</v>
      </c>
      <c r="L242" t="s">
        <v>83</v>
      </c>
      <c r="M242" t="s">
        <v>83</v>
      </c>
      <c r="N242" t="s">
        <v>83</v>
      </c>
      <c r="O242" t="s">
        <v>340</v>
      </c>
      <c r="P242" t="s">
        <v>83</v>
      </c>
      <c r="Q242">
        <v>4.18</v>
      </c>
      <c r="R242" s="21" t="s">
        <v>273</v>
      </c>
      <c r="S242" t="s">
        <v>83</v>
      </c>
      <c r="T242" t="s">
        <v>83</v>
      </c>
      <c r="U242">
        <v>5.96</v>
      </c>
      <c r="V242">
        <v>12</v>
      </c>
    </row>
    <row r="243" spans="1:22" x14ac:dyDescent="0.25">
      <c r="A243" t="s">
        <v>331</v>
      </c>
      <c r="B243" t="s">
        <v>372</v>
      </c>
      <c r="C243" t="s">
        <v>341</v>
      </c>
      <c r="D243" t="s">
        <v>15</v>
      </c>
      <c r="E243">
        <f t="shared" ref="E243:E246" si="5">ROUND(Q243*P243+R243,2)</f>
        <v>2.86</v>
      </c>
      <c r="F243" t="s">
        <v>83</v>
      </c>
      <c r="G243">
        <f t="shared" ref="G243:G246" si="6">ROUND(U243*P243+V243,2)</f>
        <v>5.73</v>
      </c>
      <c r="H243" s="17" t="s">
        <v>339</v>
      </c>
      <c r="I243" s="10">
        <v>2</v>
      </c>
      <c r="K243" t="s">
        <v>363</v>
      </c>
      <c r="L243" t="s">
        <v>83</v>
      </c>
      <c r="M243" t="s">
        <v>83</v>
      </c>
      <c r="N243" t="s">
        <v>83</v>
      </c>
      <c r="O243" t="s">
        <v>340</v>
      </c>
      <c r="P243" s="20" t="str">
        <f>TEXT(ROUND(LOG10(100),2),"0.00")</f>
        <v>2.00</v>
      </c>
      <c r="Q243">
        <v>0.7</v>
      </c>
      <c r="R243">
        <v>1.46</v>
      </c>
      <c r="S243" t="s">
        <v>83</v>
      </c>
      <c r="T243" t="s">
        <v>83</v>
      </c>
      <c r="U243">
        <v>1.44</v>
      </c>
      <c r="V243">
        <v>2.85</v>
      </c>
    </row>
    <row r="244" spans="1:22" x14ac:dyDescent="0.25">
      <c r="A244" t="s">
        <v>331</v>
      </c>
      <c r="B244" t="s">
        <v>372</v>
      </c>
      <c r="C244" t="s">
        <v>342</v>
      </c>
      <c r="D244" t="s">
        <v>15</v>
      </c>
      <c r="E244">
        <f t="shared" si="5"/>
        <v>4.33</v>
      </c>
      <c r="F244" t="s">
        <v>83</v>
      </c>
      <c r="G244">
        <f t="shared" si="6"/>
        <v>6.49</v>
      </c>
      <c r="H244" s="17" t="s">
        <v>339</v>
      </c>
      <c r="I244" s="10" t="s">
        <v>366</v>
      </c>
      <c r="K244" t="s">
        <v>363</v>
      </c>
      <c r="L244" t="s">
        <v>83</v>
      </c>
      <c r="M244" t="s">
        <v>83</v>
      </c>
      <c r="N244" t="s">
        <v>83</v>
      </c>
      <c r="O244" t="s">
        <v>340</v>
      </c>
      <c r="P244" s="20" t="str">
        <f>TEXT(ROUND(LOG10(100),2),"0.00")</f>
        <v>2.00</v>
      </c>
      <c r="Q244">
        <v>0.82</v>
      </c>
      <c r="R244">
        <v>2.69</v>
      </c>
      <c r="S244" t="s">
        <v>83</v>
      </c>
      <c r="T244" t="s">
        <v>83</v>
      </c>
      <c r="U244">
        <v>1.35</v>
      </c>
      <c r="V244">
        <v>3.79</v>
      </c>
    </row>
    <row r="245" spans="1:22" x14ac:dyDescent="0.25">
      <c r="A245" t="s">
        <v>331</v>
      </c>
      <c r="B245" t="s">
        <v>372</v>
      </c>
      <c r="C245" t="s">
        <v>343</v>
      </c>
      <c r="D245" t="s">
        <v>15</v>
      </c>
      <c r="E245" s="21" t="s">
        <v>389</v>
      </c>
      <c r="F245" t="s">
        <v>83</v>
      </c>
      <c r="G245">
        <f t="shared" si="6"/>
        <v>4.71</v>
      </c>
      <c r="H245" s="17" t="s">
        <v>339</v>
      </c>
      <c r="I245" s="10">
        <v>4</v>
      </c>
      <c r="K245" t="s">
        <v>363</v>
      </c>
      <c r="L245" t="s">
        <v>83</v>
      </c>
      <c r="M245" t="s">
        <v>83</v>
      </c>
      <c r="N245" t="s">
        <v>83</v>
      </c>
      <c r="O245" t="s">
        <v>340</v>
      </c>
      <c r="P245" s="20" t="str">
        <f>TEXT(ROUND(LOG10(50),2),"0.00")</f>
        <v>1.70</v>
      </c>
      <c r="Q245">
        <v>0.69</v>
      </c>
      <c r="R245">
        <v>1.26</v>
      </c>
      <c r="S245" t="s">
        <v>83</v>
      </c>
      <c r="T245" t="s">
        <v>83</v>
      </c>
      <c r="U245">
        <v>1.28</v>
      </c>
      <c r="V245">
        <v>2.5299999999999998</v>
      </c>
    </row>
    <row r="246" spans="1:22" x14ac:dyDescent="0.25">
      <c r="A246" t="s">
        <v>331</v>
      </c>
      <c r="B246" t="s">
        <v>372</v>
      </c>
      <c r="C246" t="s">
        <v>344</v>
      </c>
      <c r="D246" t="s">
        <v>15</v>
      </c>
      <c r="E246">
        <f t="shared" si="5"/>
        <v>2.12</v>
      </c>
      <c r="F246" t="s">
        <v>83</v>
      </c>
      <c r="G246">
        <f t="shared" si="6"/>
        <v>3.07</v>
      </c>
      <c r="H246" s="17" t="s">
        <v>339</v>
      </c>
      <c r="I246" s="10">
        <v>5</v>
      </c>
      <c r="K246" t="s">
        <v>363</v>
      </c>
      <c r="L246" t="s">
        <v>83</v>
      </c>
      <c r="M246" t="s">
        <v>83</v>
      </c>
      <c r="N246" t="s">
        <v>83</v>
      </c>
      <c r="O246" t="s">
        <v>340</v>
      </c>
      <c r="P246" s="20" t="str">
        <f>TEXT(ROUND(LOG10(50),2),"0.00")</f>
        <v>1.70</v>
      </c>
      <c r="Q246" s="21" t="s">
        <v>386</v>
      </c>
      <c r="R246">
        <v>1.18</v>
      </c>
      <c r="S246" t="s">
        <v>83</v>
      </c>
      <c r="T246" t="s">
        <v>83</v>
      </c>
      <c r="U246">
        <v>0.82</v>
      </c>
      <c r="V246">
        <v>1.68</v>
      </c>
    </row>
    <row r="247" spans="1:22" x14ac:dyDescent="0.25">
      <c r="A247" t="s">
        <v>331</v>
      </c>
      <c r="B247" t="s">
        <v>372</v>
      </c>
      <c r="C247" t="s">
        <v>346</v>
      </c>
      <c r="D247" t="s">
        <v>15</v>
      </c>
      <c r="E247" t="s">
        <v>83</v>
      </c>
      <c r="F247" t="s">
        <v>83</v>
      </c>
      <c r="G247" t="s">
        <v>83</v>
      </c>
      <c r="H247" s="17" t="s">
        <v>339</v>
      </c>
      <c r="I247" s="10" t="s">
        <v>370</v>
      </c>
      <c r="K247" t="s">
        <v>363</v>
      </c>
      <c r="L247" t="s">
        <v>83</v>
      </c>
      <c r="M247" t="s">
        <v>83</v>
      </c>
      <c r="N247" t="s">
        <v>83</v>
      </c>
      <c r="O247" t="s">
        <v>340</v>
      </c>
      <c r="P247" t="s">
        <v>83</v>
      </c>
      <c r="Q247">
        <v>0.52</v>
      </c>
      <c r="R247">
        <v>1.17</v>
      </c>
      <c r="S247" t="s">
        <v>83</v>
      </c>
      <c r="T247" t="s">
        <v>83</v>
      </c>
      <c r="U247" s="21" t="s">
        <v>394</v>
      </c>
      <c r="V247">
        <v>2.27</v>
      </c>
    </row>
    <row r="248" spans="1:22" x14ac:dyDescent="0.25">
      <c r="A248" t="s">
        <v>331</v>
      </c>
      <c r="B248" t="s">
        <v>372</v>
      </c>
      <c r="C248" t="s">
        <v>347</v>
      </c>
      <c r="D248" t="s">
        <v>15</v>
      </c>
      <c r="E248">
        <v>69</v>
      </c>
      <c r="F248" t="s">
        <v>83</v>
      </c>
      <c r="G248">
        <v>79</v>
      </c>
      <c r="H248" s="17" t="s">
        <v>84</v>
      </c>
      <c r="I248" s="10">
        <v>7</v>
      </c>
      <c r="K248" t="s">
        <v>363</v>
      </c>
      <c r="L248" t="s">
        <v>83</v>
      </c>
      <c r="M248" t="s">
        <v>83</v>
      </c>
      <c r="N248" t="s">
        <v>83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2" x14ac:dyDescent="0.25">
      <c r="A249" t="s">
        <v>331</v>
      </c>
      <c r="B249" t="s">
        <v>372</v>
      </c>
      <c r="C249" t="s">
        <v>348</v>
      </c>
      <c r="D249" s="16" t="s">
        <v>30</v>
      </c>
      <c r="E249">
        <v>23</v>
      </c>
      <c r="F249" t="s">
        <v>83</v>
      </c>
      <c r="G249">
        <v>46</v>
      </c>
      <c r="H249" s="17" t="s">
        <v>84</v>
      </c>
      <c r="I249" s="10">
        <v>8</v>
      </c>
      <c r="K249" t="s">
        <v>363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2" x14ac:dyDescent="0.25">
      <c r="A250" t="s">
        <v>331</v>
      </c>
      <c r="B250" t="s">
        <v>372</v>
      </c>
      <c r="C250" t="s">
        <v>349</v>
      </c>
      <c r="D250" t="s">
        <v>15</v>
      </c>
      <c r="E250">
        <v>16</v>
      </c>
      <c r="F250" t="s">
        <v>83</v>
      </c>
      <c r="G250">
        <v>32</v>
      </c>
      <c r="H250" s="17" t="s">
        <v>84</v>
      </c>
      <c r="I250" s="10">
        <v>9</v>
      </c>
      <c r="K250" t="s">
        <v>363</v>
      </c>
      <c r="L250" t="s">
        <v>83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2" x14ac:dyDescent="0.25">
      <c r="A251" t="s">
        <v>331</v>
      </c>
      <c r="B251" t="s">
        <v>372</v>
      </c>
      <c r="C251" t="s">
        <v>351</v>
      </c>
      <c r="D251" t="s">
        <v>83</v>
      </c>
      <c r="E251">
        <v>3.8</v>
      </c>
      <c r="F251" s="17" t="s">
        <v>83</v>
      </c>
      <c r="G251">
        <v>9.5</v>
      </c>
      <c r="H251" s="17" t="s">
        <v>358</v>
      </c>
      <c r="I251" s="10" t="s">
        <v>368</v>
      </c>
      <c r="K251" t="s">
        <v>363</v>
      </c>
      <c r="L251" s="17" t="s">
        <v>83</v>
      </c>
      <c r="M251">
        <v>1.9</v>
      </c>
      <c r="N251">
        <v>11.4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</row>
    <row r="252" spans="1:22" x14ac:dyDescent="0.25">
      <c r="A252" t="s">
        <v>331</v>
      </c>
      <c r="B252" t="s">
        <v>372</v>
      </c>
      <c r="C252" t="s">
        <v>352</v>
      </c>
      <c r="D252" t="s">
        <v>15</v>
      </c>
      <c r="E252">
        <v>21</v>
      </c>
      <c r="F252" t="s">
        <v>83</v>
      </c>
      <c r="G252">
        <v>36</v>
      </c>
      <c r="H252" s="17" t="s">
        <v>84</v>
      </c>
      <c r="I252" s="10">
        <v>11</v>
      </c>
      <c r="K252" t="s">
        <v>363</v>
      </c>
      <c r="L252" t="s">
        <v>83</v>
      </c>
      <c r="M252" t="s">
        <v>83</v>
      </c>
      <c r="N252" t="s">
        <v>83</v>
      </c>
      <c r="O252" t="s">
        <v>83</v>
      </c>
      <c r="P252" t="s">
        <v>83</v>
      </c>
      <c r="Q252" t="s">
        <v>83</v>
      </c>
      <c r="R252" t="s">
        <v>83</v>
      </c>
      <c r="S252" t="s">
        <v>83</v>
      </c>
      <c r="T252" t="s">
        <v>83</v>
      </c>
      <c r="U252" t="s">
        <v>83</v>
      </c>
      <c r="V252" t="s">
        <v>83</v>
      </c>
    </row>
    <row r="253" spans="1:22" x14ac:dyDescent="0.25">
      <c r="A253" t="s">
        <v>331</v>
      </c>
      <c r="B253" t="s">
        <v>372</v>
      </c>
      <c r="C253" t="s">
        <v>353</v>
      </c>
      <c r="D253" t="s">
        <v>15</v>
      </c>
      <c r="E253">
        <v>225</v>
      </c>
      <c r="F253" t="s">
        <v>83</v>
      </c>
      <c r="G253">
        <v>450</v>
      </c>
      <c r="H253" s="17" t="s">
        <v>84</v>
      </c>
      <c r="I253" s="10">
        <v>12</v>
      </c>
      <c r="K253" t="s">
        <v>363</v>
      </c>
      <c r="L253" t="s">
        <v>83</v>
      </c>
      <c r="M253" t="s">
        <v>83</v>
      </c>
      <c r="N253" t="s">
        <v>83</v>
      </c>
      <c r="O253" t="s">
        <v>83</v>
      </c>
      <c r="P253" t="s">
        <v>83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</row>
    <row r="254" spans="1:22" x14ac:dyDescent="0.25">
      <c r="A254" t="s">
        <v>331</v>
      </c>
      <c r="B254" t="s">
        <v>372</v>
      </c>
      <c r="C254" t="s">
        <v>354</v>
      </c>
      <c r="D254" t="s">
        <v>83</v>
      </c>
      <c r="E254" s="17" t="s">
        <v>83</v>
      </c>
      <c r="F254" s="17" t="s">
        <v>83</v>
      </c>
      <c r="G254">
        <v>1.2</v>
      </c>
      <c r="H254" s="17" t="s">
        <v>375</v>
      </c>
      <c r="I254" s="10">
        <v>13</v>
      </c>
      <c r="K254" t="s">
        <v>363</v>
      </c>
      <c r="L254">
        <v>-4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</row>
    <row r="255" spans="1:22" x14ac:dyDescent="0.25">
      <c r="A255" t="s">
        <v>331</v>
      </c>
      <c r="B255" t="s">
        <v>373</v>
      </c>
      <c r="C255" t="s">
        <v>332</v>
      </c>
      <c r="D255" t="s">
        <v>15</v>
      </c>
      <c r="E255" t="s">
        <v>83</v>
      </c>
      <c r="F255" t="s">
        <v>83</v>
      </c>
      <c r="G255" t="s">
        <v>83</v>
      </c>
      <c r="H255" s="17" t="s">
        <v>339</v>
      </c>
      <c r="I255" s="10">
        <v>1</v>
      </c>
      <c r="K255" t="s">
        <v>363</v>
      </c>
      <c r="L255" t="s">
        <v>83</v>
      </c>
      <c r="M255" t="s">
        <v>83</v>
      </c>
      <c r="N255" t="s">
        <v>83</v>
      </c>
      <c r="O255" t="s">
        <v>340</v>
      </c>
      <c r="P255" t="s">
        <v>83</v>
      </c>
      <c r="Q255">
        <v>3.08</v>
      </c>
      <c r="R255">
        <v>6.57</v>
      </c>
      <c r="S255" t="s">
        <v>83</v>
      </c>
      <c r="T255" t="s">
        <v>83</v>
      </c>
      <c r="U255" s="21" t="s">
        <v>395</v>
      </c>
      <c r="V255">
        <v>9.66</v>
      </c>
    </row>
    <row r="256" spans="1:22" x14ac:dyDescent="0.25">
      <c r="A256" t="s">
        <v>331</v>
      </c>
      <c r="B256" t="s">
        <v>373</v>
      </c>
      <c r="C256" t="s">
        <v>341</v>
      </c>
      <c r="D256" t="s">
        <v>15</v>
      </c>
      <c r="E256" t="s">
        <v>83</v>
      </c>
      <c r="F256" t="s">
        <v>83</v>
      </c>
      <c r="G256" t="s">
        <v>83</v>
      </c>
      <c r="H256" s="17" t="s">
        <v>339</v>
      </c>
      <c r="I256" s="10">
        <v>2</v>
      </c>
      <c r="K256" t="s">
        <v>363</v>
      </c>
      <c r="L256" t="s">
        <v>83</v>
      </c>
      <c r="M256" t="s">
        <v>83</v>
      </c>
      <c r="N256" t="s">
        <v>83</v>
      </c>
      <c r="O256" t="s">
        <v>340</v>
      </c>
      <c r="P256" t="s">
        <v>83</v>
      </c>
      <c r="Q256">
        <v>0.41</v>
      </c>
      <c r="R256">
        <v>0.74</v>
      </c>
      <c r="S256" t="s">
        <v>83</v>
      </c>
      <c r="T256" t="s">
        <v>83</v>
      </c>
      <c r="U256">
        <v>0.76</v>
      </c>
      <c r="V256">
        <v>1.52</v>
      </c>
    </row>
    <row r="257" spans="1:22" x14ac:dyDescent="0.25">
      <c r="A257" t="s">
        <v>331</v>
      </c>
      <c r="B257" t="s">
        <v>373</v>
      </c>
      <c r="C257" t="s">
        <v>357</v>
      </c>
      <c r="D257" t="s">
        <v>15</v>
      </c>
      <c r="E257" t="s">
        <v>83</v>
      </c>
      <c r="F257" t="s">
        <v>83</v>
      </c>
      <c r="G257" t="s">
        <v>83</v>
      </c>
      <c r="H257" s="17" t="s">
        <v>339</v>
      </c>
      <c r="I257" s="10" t="s">
        <v>365</v>
      </c>
      <c r="K257" t="s">
        <v>363</v>
      </c>
      <c r="L257" t="s">
        <v>83</v>
      </c>
      <c r="M257" t="s">
        <v>83</v>
      </c>
      <c r="N257" t="s">
        <v>83</v>
      </c>
      <c r="O257" t="s">
        <v>340</v>
      </c>
      <c r="P257" t="s">
        <v>83</v>
      </c>
      <c r="Q257">
        <v>0.61</v>
      </c>
      <c r="R257">
        <v>1.3</v>
      </c>
      <c r="S257" t="s">
        <v>83</v>
      </c>
      <c r="T257" t="s">
        <v>83</v>
      </c>
      <c r="U257">
        <v>0.98</v>
      </c>
      <c r="V257">
        <v>1.93</v>
      </c>
    </row>
    <row r="258" spans="1:22" x14ac:dyDescent="0.25">
      <c r="A258" t="s">
        <v>331</v>
      </c>
      <c r="B258" t="s">
        <v>373</v>
      </c>
      <c r="C258" t="s">
        <v>343</v>
      </c>
      <c r="D258" t="s">
        <v>15</v>
      </c>
      <c r="E258" t="s">
        <v>83</v>
      </c>
      <c r="F258" t="s">
        <v>83</v>
      </c>
      <c r="G258" t="s">
        <v>83</v>
      </c>
      <c r="H258" s="17" t="s">
        <v>339</v>
      </c>
      <c r="I258" s="10">
        <v>4</v>
      </c>
      <c r="K258" t="s">
        <v>363</v>
      </c>
      <c r="L258" t="s">
        <v>83</v>
      </c>
      <c r="M258" t="s">
        <v>83</v>
      </c>
      <c r="N258" t="s">
        <v>83</v>
      </c>
      <c r="O258" t="s">
        <v>340</v>
      </c>
      <c r="P258" t="s">
        <v>83</v>
      </c>
      <c r="Q258">
        <v>0.5</v>
      </c>
      <c r="R258">
        <v>1.02</v>
      </c>
      <c r="S258" t="s">
        <v>83</v>
      </c>
      <c r="T258" t="s">
        <v>83</v>
      </c>
      <c r="U258">
        <v>0.99</v>
      </c>
      <c r="V258">
        <v>2.0099999999999998</v>
      </c>
    </row>
    <row r="259" spans="1:22" x14ac:dyDescent="0.25">
      <c r="A259" t="s">
        <v>331</v>
      </c>
      <c r="B259" t="s">
        <v>373</v>
      </c>
      <c r="C259" t="s">
        <v>344</v>
      </c>
      <c r="D259" t="s">
        <v>15</v>
      </c>
      <c r="E259" t="s">
        <v>83</v>
      </c>
      <c r="F259" t="s">
        <v>83</v>
      </c>
      <c r="G259" t="s">
        <v>83</v>
      </c>
      <c r="H259" s="17" t="s">
        <v>339</v>
      </c>
      <c r="I259" s="10">
        <v>5</v>
      </c>
      <c r="K259" t="s">
        <v>363</v>
      </c>
      <c r="L259" t="s">
        <v>83</v>
      </c>
      <c r="M259" t="s">
        <v>83</v>
      </c>
      <c r="N259" t="s">
        <v>83</v>
      </c>
      <c r="O259" t="s">
        <v>340</v>
      </c>
      <c r="P259" t="s">
        <v>83</v>
      </c>
      <c r="Q259">
        <v>0.34</v>
      </c>
      <c r="R259">
        <v>0.73</v>
      </c>
      <c r="S259" t="s">
        <v>83</v>
      </c>
      <c r="T259" t="s">
        <v>83</v>
      </c>
      <c r="U259">
        <v>0.72</v>
      </c>
      <c r="V259">
        <v>1.45</v>
      </c>
    </row>
    <row r="260" spans="1:22" x14ac:dyDescent="0.25">
      <c r="A260" t="s">
        <v>331</v>
      </c>
      <c r="B260" t="s">
        <v>373</v>
      </c>
      <c r="C260" t="s">
        <v>345</v>
      </c>
      <c r="D260" t="s">
        <v>15</v>
      </c>
      <c r="E260" t="s">
        <v>83</v>
      </c>
      <c r="F260" t="s">
        <v>83</v>
      </c>
      <c r="G260" t="s">
        <v>83</v>
      </c>
      <c r="H260" s="17" t="s">
        <v>339</v>
      </c>
      <c r="I260" s="10" t="s">
        <v>369</v>
      </c>
      <c r="K260" t="s">
        <v>363</v>
      </c>
      <c r="L260" t="s">
        <v>83</v>
      </c>
      <c r="M260" t="s">
        <v>83</v>
      </c>
      <c r="N260" t="s">
        <v>83</v>
      </c>
      <c r="O260" t="s">
        <v>340</v>
      </c>
      <c r="P260" t="s">
        <v>83</v>
      </c>
      <c r="Q260">
        <v>0.39</v>
      </c>
      <c r="R260">
        <v>0.87</v>
      </c>
      <c r="S260" t="s">
        <v>83</v>
      </c>
      <c r="T260" t="s">
        <v>83</v>
      </c>
      <c r="U260">
        <v>0.72</v>
      </c>
      <c r="V260">
        <v>1.79</v>
      </c>
    </row>
    <row r="261" spans="1:22" x14ac:dyDescent="0.25">
      <c r="A261" t="s">
        <v>331</v>
      </c>
      <c r="B261" t="s">
        <v>373</v>
      </c>
      <c r="C261" t="s">
        <v>347</v>
      </c>
      <c r="D261" t="s">
        <v>15</v>
      </c>
      <c r="E261">
        <v>57</v>
      </c>
      <c r="F261" t="s">
        <v>83</v>
      </c>
      <c r="G261">
        <v>68</v>
      </c>
      <c r="H261" s="17" t="s">
        <v>84</v>
      </c>
      <c r="I261" s="10">
        <v>7</v>
      </c>
      <c r="K261" t="s">
        <v>363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2" x14ac:dyDescent="0.25">
      <c r="A262" t="s">
        <v>331</v>
      </c>
      <c r="B262" t="s">
        <v>373</v>
      </c>
      <c r="C262" t="s">
        <v>348</v>
      </c>
      <c r="D262" s="16" t="s">
        <v>30</v>
      </c>
      <c r="E262">
        <v>23</v>
      </c>
      <c r="F262" t="s">
        <v>83</v>
      </c>
      <c r="G262">
        <v>45</v>
      </c>
      <c r="H262" s="17" t="s">
        <v>84</v>
      </c>
      <c r="I262" s="10">
        <v>8</v>
      </c>
      <c r="K262" t="s">
        <v>363</v>
      </c>
      <c r="L262" t="s">
        <v>83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2" x14ac:dyDescent="0.25">
      <c r="A263" t="s">
        <v>331</v>
      </c>
      <c r="B263" t="s">
        <v>373</v>
      </c>
      <c r="C263" t="s">
        <v>349</v>
      </c>
      <c r="D263" t="s">
        <v>15</v>
      </c>
      <c r="E263">
        <v>27</v>
      </c>
      <c r="F263" t="s">
        <v>83</v>
      </c>
      <c r="G263">
        <v>50</v>
      </c>
      <c r="H263" s="17" t="s">
        <v>84</v>
      </c>
      <c r="I263" s="10">
        <v>9</v>
      </c>
      <c r="K263" t="s">
        <v>363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</row>
    <row r="264" spans="1:22" x14ac:dyDescent="0.25">
      <c r="A264" t="s">
        <v>331</v>
      </c>
      <c r="B264" t="s">
        <v>373</v>
      </c>
      <c r="C264" t="s">
        <v>350</v>
      </c>
      <c r="D264" s="16" t="s">
        <v>30</v>
      </c>
      <c r="E264">
        <v>20</v>
      </c>
      <c r="F264" t="s">
        <v>83</v>
      </c>
      <c r="G264">
        <v>36</v>
      </c>
      <c r="H264" s="17" t="s">
        <v>84</v>
      </c>
      <c r="I264" s="10" t="s">
        <v>367</v>
      </c>
      <c r="K264" t="s">
        <v>363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</row>
    <row r="265" spans="1:22" x14ac:dyDescent="0.25">
      <c r="A265" t="s">
        <v>331</v>
      </c>
      <c r="B265" t="s">
        <v>373</v>
      </c>
      <c r="C265" t="s">
        <v>352</v>
      </c>
      <c r="D265" t="s">
        <v>15</v>
      </c>
      <c r="E265">
        <v>14</v>
      </c>
      <c r="F265" t="s">
        <v>83</v>
      </c>
      <c r="G265">
        <v>28</v>
      </c>
      <c r="H265" s="17" t="s">
        <v>84</v>
      </c>
      <c r="I265" s="10">
        <v>11</v>
      </c>
      <c r="K265" t="s">
        <v>363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</row>
    <row r="266" spans="1:22" x14ac:dyDescent="0.25">
      <c r="A266" t="s">
        <v>331</v>
      </c>
      <c r="B266" t="s">
        <v>373</v>
      </c>
      <c r="C266" t="s">
        <v>353</v>
      </c>
      <c r="D266" t="s">
        <v>15</v>
      </c>
      <c r="E266">
        <v>320</v>
      </c>
      <c r="F266" t="s">
        <v>83</v>
      </c>
      <c r="G266">
        <v>640</v>
      </c>
      <c r="H266" s="17" t="s">
        <v>84</v>
      </c>
      <c r="I266" s="10">
        <v>12</v>
      </c>
      <c r="K266" t="s">
        <v>363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</row>
    <row r="267" spans="1:22" x14ac:dyDescent="0.25">
      <c r="A267" t="s">
        <v>331</v>
      </c>
      <c r="B267" t="s">
        <v>373</v>
      </c>
      <c r="C267" t="s">
        <v>354</v>
      </c>
      <c r="D267" t="s">
        <v>83</v>
      </c>
      <c r="E267" s="17" t="s">
        <v>83</v>
      </c>
      <c r="F267" s="17" t="s">
        <v>83</v>
      </c>
      <c r="G267">
        <v>1.2</v>
      </c>
      <c r="H267" s="17" t="s">
        <v>375</v>
      </c>
      <c r="I267" s="10">
        <v>13</v>
      </c>
      <c r="K267" t="s">
        <v>363</v>
      </c>
      <c r="L267">
        <v>-4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</row>
    <row r="268" spans="1:22" x14ac:dyDescent="0.25">
      <c r="A268" t="s">
        <v>331</v>
      </c>
      <c r="B268" t="s">
        <v>374</v>
      </c>
      <c r="C268" t="s">
        <v>332</v>
      </c>
      <c r="D268" t="s">
        <v>15</v>
      </c>
      <c r="E268" t="s">
        <v>83</v>
      </c>
      <c r="F268" t="s">
        <v>83</v>
      </c>
      <c r="G268" t="s">
        <v>83</v>
      </c>
      <c r="H268" s="17" t="s">
        <v>339</v>
      </c>
      <c r="I268" s="10">
        <v>1</v>
      </c>
      <c r="K268" t="s">
        <v>363</v>
      </c>
      <c r="L268" t="s">
        <v>83</v>
      </c>
      <c r="M268" t="s">
        <v>83</v>
      </c>
      <c r="N268" t="s">
        <v>83</v>
      </c>
      <c r="O268" t="s">
        <v>340</v>
      </c>
      <c r="P268" t="s">
        <v>83</v>
      </c>
      <c r="Q268">
        <v>3.08</v>
      </c>
      <c r="R268">
        <v>6.57</v>
      </c>
      <c r="S268" t="s">
        <v>83</v>
      </c>
      <c r="T268" t="s">
        <v>83</v>
      </c>
      <c r="U268" s="21" t="s">
        <v>395</v>
      </c>
      <c r="V268">
        <v>9.66</v>
      </c>
    </row>
    <row r="269" spans="1:22" x14ac:dyDescent="0.25">
      <c r="A269" t="s">
        <v>331</v>
      </c>
      <c r="B269" t="s">
        <v>374</v>
      </c>
      <c r="C269" t="s">
        <v>341</v>
      </c>
      <c r="D269" t="s">
        <v>15</v>
      </c>
      <c r="E269" t="s">
        <v>83</v>
      </c>
      <c r="F269" t="s">
        <v>83</v>
      </c>
      <c r="G269" t="s">
        <v>83</v>
      </c>
      <c r="H269" s="17" t="s">
        <v>339</v>
      </c>
      <c r="I269" s="10">
        <v>2</v>
      </c>
      <c r="K269" t="s">
        <v>363</v>
      </c>
      <c r="L269" t="s">
        <v>83</v>
      </c>
      <c r="M269" t="s">
        <v>83</v>
      </c>
      <c r="N269" t="s">
        <v>83</v>
      </c>
      <c r="O269" t="s">
        <v>340</v>
      </c>
      <c r="P269" t="s">
        <v>83</v>
      </c>
      <c r="Q269">
        <v>0.41</v>
      </c>
      <c r="R269">
        <v>0.74</v>
      </c>
      <c r="S269" t="s">
        <v>83</v>
      </c>
      <c r="T269" t="s">
        <v>83</v>
      </c>
      <c r="U269">
        <v>0.76</v>
      </c>
      <c r="V269">
        <v>1.52</v>
      </c>
    </row>
    <row r="270" spans="1:22" x14ac:dyDescent="0.25">
      <c r="A270" t="s">
        <v>331</v>
      </c>
      <c r="B270" t="s">
        <v>374</v>
      </c>
      <c r="C270" t="s">
        <v>342</v>
      </c>
      <c r="D270" t="s">
        <v>15</v>
      </c>
      <c r="E270" t="s">
        <v>83</v>
      </c>
      <c r="F270" t="s">
        <v>83</v>
      </c>
      <c r="G270" t="s">
        <v>83</v>
      </c>
      <c r="H270" s="17" t="s">
        <v>339</v>
      </c>
      <c r="I270" s="10" t="s">
        <v>366</v>
      </c>
      <c r="K270" t="s">
        <v>363</v>
      </c>
      <c r="L270" t="s">
        <v>83</v>
      </c>
      <c r="M270" t="s">
        <v>83</v>
      </c>
      <c r="N270" t="s">
        <v>83</v>
      </c>
      <c r="O270" t="s">
        <v>340</v>
      </c>
      <c r="P270" t="s">
        <v>83</v>
      </c>
      <c r="Q270">
        <v>0.62</v>
      </c>
      <c r="R270">
        <v>3.33</v>
      </c>
      <c r="S270" t="s">
        <v>83</v>
      </c>
      <c r="T270" t="s">
        <v>83</v>
      </c>
      <c r="U270">
        <v>1</v>
      </c>
      <c r="V270">
        <v>4.07</v>
      </c>
    </row>
    <row r="271" spans="1:22" x14ac:dyDescent="0.25">
      <c r="A271" t="s">
        <v>331</v>
      </c>
      <c r="B271" t="s">
        <v>374</v>
      </c>
      <c r="C271" t="s">
        <v>343</v>
      </c>
      <c r="D271" t="s">
        <v>15</v>
      </c>
      <c r="E271" t="s">
        <v>83</v>
      </c>
      <c r="F271" t="s">
        <v>83</v>
      </c>
      <c r="G271" t="s">
        <v>83</v>
      </c>
      <c r="H271" s="17" t="s">
        <v>339</v>
      </c>
      <c r="I271" s="10">
        <v>4</v>
      </c>
      <c r="K271" t="s">
        <v>363</v>
      </c>
      <c r="L271" t="s">
        <v>83</v>
      </c>
      <c r="M271" t="s">
        <v>83</v>
      </c>
      <c r="N271" t="s">
        <v>83</v>
      </c>
      <c r="O271" t="s">
        <v>340</v>
      </c>
      <c r="P271" t="s">
        <v>83</v>
      </c>
      <c r="Q271">
        <v>0.5</v>
      </c>
      <c r="R271">
        <v>1.02</v>
      </c>
      <c r="S271" t="s">
        <v>83</v>
      </c>
      <c r="T271" t="s">
        <v>83</v>
      </c>
      <c r="U271">
        <v>0.99</v>
      </c>
      <c r="V271">
        <v>2.0099999999999998</v>
      </c>
    </row>
    <row r="272" spans="1:22" x14ac:dyDescent="0.25">
      <c r="A272" t="s">
        <v>331</v>
      </c>
      <c r="B272" t="s">
        <v>374</v>
      </c>
      <c r="C272" t="s">
        <v>344</v>
      </c>
      <c r="D272" t="s">
        <v>15</v>
      </c>
      <c r="E272" t="s">
        <v>83</v>
      </c>
      <c r="F272" t="s">
        <v>83</v>
      </c>
      <c r="G272" t="s">
        <v>83</v>
      </c>
      <c r="H272" s="17" t="s">
        <v>339</v>
      </c>
      <c r="I272" s="10">
        <v>5</v>
      </c>
      <c r="K272" t="s">
        <v>363</v>
      </c>
      <c r="L272" t="s">
        <v>83</v>
      </c>
      <c r="M272" t="s">
        <v>83</v>
      </c>
      <c r="N272" t="s">
        <v>83</v>
      </c>
      <c r="O272" t="s">
        <v>340</v>
      </c>
      <c r="P272" t="s">
        <v>83</v>
      </c>
      <c r="Q272">
        <v>0.34</v>
      </c>
      <c r="R272">
        <v>0.73</v>
      </c>
      <c r="S272" t="s">
        <v>83</v>
      </c>
      <c r="T272" t="s">
        <v>83</v>
      </c>
      <c r="U272">
        <v>0.72</v>
      </c>
      <c r="V272">
        <v>1.45</v>
      </c>
    </row>
    <row r="273" spans="1:22" x14ac:dyDescent="0.25">
      <c r="A273" t="s">
        <v>331</v>
      </c>
      <c r="B273" t="s">
        <v>374</v>
      </c>
      <c r="C273" t="s">
        <v>346</v>
      </c>
      <c r="D273" t="s">
        <v>15</v>
      </c>
      <c r="E273" t="s">
        <v>83</v>
      </c>
      <c r="F273" t="s">
        <v>83</v>
      </c>
      <c r="G273" t="s">
        <v>83</v>
      </c>
      <c r="H273" s="17" t="s">
        <v>339</v>
      </c>
      <c r="I273" s="10" t="s">
        <v>370</v>
      </c>
      <c r="K273" t="s">
        <v>363</v>
      </c>
      <c r="L273" t="s">
        <v>83</v>
      </c>
      <c r="M273" t="s">
        <v>83</v>
      </c>
      <c r="N273" t="s">
        <v>83</v>
      </c>
      <c r="O273" t="s">
        <v>340</v>
      </c>
      <c r="P273" t="s">
        <v>83</v>
      </c>
      <c r="Q273">
        <v>0.48</v>
      </c>
      <c r="R273">
        <v>0.87</v>
      </c>
      <c r="S273" t="s">
        <v>83</v>
      </c>
      <c r="T273" t="s">
        <v>83</v>
      </c>
      <c r="U273">
        <v>0.9</v>
      </c>
      <c r="V273">
        <v>1.83</v>
      </c>
    </row>
    <row r="274" spans="1:22" x14ac:dyDescent="0.25">
      <c r="A274" t="s">
        <v>331</v>
      </c>
      <c r="B274" t="s">
        <v>374</v>
      </c>
      <c r="C274" t="s">
        <v>347</v>
      </c>
      <c r="D274" t="s">
        <v>15</v>
      </c>
      <c r="E274">
        <v>57</v>
      </c>
      <c r="F274" t="s">
        <v>83</v>
      </c>
      <c r="G274">
        <v>68</v>
      </c>
      <c r="H274" s="17" t="s">
        <v>84</v>
      </c>
      <c r="I274" s="10">
        <v>7</v>
      </c>
      <c r="K274" t="s">
        <v>363</v>
      </c>
      <c r="L274" t="s">
        <v>83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2" x14ac:dyDescent="0.25">
      <c r="A275" t="s">
        <v>331</v>
      </c>
      <c r="B275" t="s">
        <v>374</v>
      </c>
      <c r="C275" t="s">
        <v>348</v>
      </c>
      <c r="D275" s="16" t="s">
        <v>30</v>
      </c>
      <c r="E275">
        <v>23</v>
      </c>
      <c r="F275" t="s">
        <v>83</v>
      </c>
      <c r="G275">
        <v>45</v>
      </c>
      <c r="H275" s="17" t="s">
        <v>84</v>
      </c>
      <c r="I275" s="10">
        <v>8</v>
      </c>
      <c r="K275" t="s">
        <v>363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</row>
    <row r="276" spans="1:22" x14ac:dyDescent="0.25">
      <c r="A276" t="s">
        <v>331</v>
      </c>
      <c r="B276" t="s">
        <v>374</v>
      </c>
      <c r="C276" t="s">
        <v>349</v>
      </c>
      <c r="D276" t="s">
        <v>15</v>
      </c>
      <c r="E276">
        <v>27</v>
      </c>
      <c r="F276" t="s">
        <v>83</v>
      </c>
      <c r="G276">
        <v>50</v>
      </c>
      <c r="H276" s="17" t="s">
        <v>84</v>
      </c>
      <c r="I276" s="10">
        <v>9</v>
      </c>
      <c r="K276" t="s">
        <v>363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</row>
    <row r="277" spans="1:22" x14ac:dyDescent="0.25">
      <c r="A277" t="s">
        <v>331</v>
      </c>
      <c r="B277" t="s">
        <v>374</v>
      </c>
      <c r="C277" t="s">
        <v>351</v>
      </c>
      <c r="D277" t="s">
        <v>83</v>
      </c>
      <c r="E277">
        <v>3.8</v>
      </c>
      <c r="F277" s="17" t="s">
        <v>83</v>
      </c>
      <c r="G277">
        <v>9.5</v>
      </c>
      <c r="H277" s="17" t="s">
        <v>358</v>
      </c>
      <c r="I277" s="10" t="s">
        <v>368</v>
      </c>
      <c r="K277" t="s">
        <v>363</v>
      </c>
      <c r="L277" s="17" t="s">
        <v>83</v>
      </c>
      <c r="M277">
        <v>1.9</v>
      </c>
      <c r="N277">
        <v>11.4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</row>
    <row r="278" spans="1:22" x14ac:dyDescent="0.25">
      <c r="A278" t="s">
        <v>331</v>
      </c>
      <c r="B278" t="s">
        <v>374</v>
      </c>
      <c r="C278" t="s">
        <v>352</v>
      </c>
      <c r="D278" t="s">
        <v>15</v>
      </c>
      <c r="E278">
        <v>14</v>
      </c>
      <c r="F278" t="s">
        <v>83</v>
      </c>
      <c r="G278">
        <v>28</v>
      </c>
      <c r="H278" s="17" t="s">
        <v>84</v>
      </c>
      <c r="I278" s="10">
        <v>11</v>
      </c>
      <c r="K278" t="s">
        <v>363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</row>
    <row r="279" spans="1:22" x14ac:dyDescent="0.25">
      <c r="A279" t="s">
        <v>331</v>
      </c>
      <c r="B279" t="s">
        <v>374</v>
      </c>
      <c r="C279" t="s">
        <v>353</v>
      </c>
      <c r="D279" t="s">
        <v>15</v>
      </c>
      <c r="E279">
        <v>320</v>
      </c>
      <c r="F279" t="s">
        <v>83</v>
      </c>
      <c r="G279">
        <v>640</v>
      </c>
      <c r="H279" s="17" t="s">
        <v>84</v>
      </c>
      <c r="I279" s="10">
        <v>12</v>
      </c>
      <c r="K279" t="s">
        <v>363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</row>
    <row r="280" spans="1:22" x14ac:dyDescent="0.25">
      <c r="A280" t="s">
        <v>331</v>
      </c>
      <c r="B280" t="s">
        <v>374</v>
      </c>
      <c r="C280" t="s">
        <v>354</v>
      </c>
      <c r="D280" t="s">
        <v>83</v>
      </c>
      <c r="E280" s="17" t="s">
        <v>83</v>
      </c>
      <c r="F280" s="17" t="s">
        <v>83</v>
      </c>
      <c r="G280">
        <v>1.2</v>
      </c>
      <c r="H280" s="17" t="s">
        <v>375</v>
      </c>
      <c r="I280" s="10">
        <v>13</v>
      </c>
      <c r="K280" t="s">
        <v>363</v>
      </c>
      <c r="L280">
        <v>-4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</row>
  </sheetData>
  <autoFilter ref="A1:AC280" xr:uid="{FED77011-9DA1-4ED4-AF67-599FA276C79A}">
    <filterColumn colId="0">
      <filters>
        <filter val="GADNR_Fish_2005"/>
      </filters>
    </filterColumn>
  </autoFilter>
  <conditionalFormatting sqref="D2:D185 D210 D203:D207 H203">
    <cfRule type="cellIs" dxfId="82" priority="93" operator="equal">
      <formula>""</formula>
    </cfRule>
    <cfRule type="cellIs" dxfId="81" priority="94" operator="equal">
      <formula>"Increase"</formula>
    </cfRule>
  </conditionalFormatting>
  <conditionalFormatting sqref="D188:D202">
    <cfRule type="cellIs" dxfId="80" priority="91" operator="equal">
      <formula>""</formula>
    </cfRule>
    <cfRule type="cellIs" dxfId="79" priority="92" operator="equal">
      <formula>"Increase"</formula>
    </cfRule>
  </conditionalFormatting>
  <conditionalFormatting sqref="D186">
    <cfRule type="cellIs" dxfId="78" priority="89" operator="equal">
      <formula>""</formula>
    </cfRule>
    <cfRule type="cellIs" dxfId="77" priority="90" operator="equal">
      <formula>"Increase"</formula>
    </cfRule>
  </conditionalFormatting>
  <conditionalFormatting sqref="D187">
    <cfRule type="cellIs" dxfId="76" priority="87" operator="equal">
      <formula>""</formula>
    </cfRule>
    <cfRule type="cellIs" dxfId="75" priority="88" operator="equal">
      <formula>"Increase"</formula>
    </cfRule>
  </conditionalFormatting>
  <conditionalFormatting sqref="O186:O207">
    <cfRule type="expression" dxfId="74" priority="86">
      <formula>E186="Increase"</formula>
    </cfRule>
  </conditionalFormatting>
  <conditionalFormatting sqref="E204:F204 E209:E214 F203 F205:F227">
    <cfRule type="cellIs" dxfId="73" priority="84" operator="equal">
      <formula>""</formula>
    </cfRule>
    <cfRule type="cellIs" dxfId="72" priority="85" operator="equal">
      <formula>"Increase"</formula>
    </cfRule>
  </conditionalFormatting>
  <conditionalFormatting sqref="H204:H207">
    <cfRule type="cellIs" dxfId="71" priority="72" operator="equal">
      <formula>""</formula>
    </cfRule>
    <cfRule type="cellIs" dxfId="70" priority="73" operator="equal">
      <formula>"Increase"</formula>
    </cfRule>
  </conditionalFormatting>
  <conditionalFormatting sqref="U186:V202">
    <cfRule type="expression" dxfId="69" priority="96">
      <formula>E186="Increase"</formula>
    </cfRule>
  </conditionalFormatting>
  <conditionalFormatting sqref="Q186:R207">
    <cfRule type="expression" dxfId="68" priority="98">
      <formula>E186="Increase"</formula>
    </cfRule>
  </conditionalFormatting>
  <conditionalFormatting sqref="P186:P207">
    <cfRule type="expression" dxfId="67" priority="100">
      <formula>E186="Increase"</formula>
    </cfRule>
  </conditionalFormatting>
  <conditionalFormatting sqref="H208">
    <cfRule type="cellIs" dxfId="66" priority="70" operator="equal">
      <formula>""</formula>
    </cfRule>
    <cfRule type="cellIs" dxfId="65" priority="71" operator="equal">
      <formula>"Increase"</formula>
    </cfRule>
  </conditionalFormatting>
  <conditionalFormatting sqref="H216">
    <cfRule type="cellIs" dxfId="64" priority="68" operator="equal">
      <formula>""</formula>
    </cfRule>
    <cfRule type="cellIs" dxfId="63" priority="69" operator="equal">
      <formula>"Increase"</formula>
    </cfRule>
  </conditionalFormatting>
  <conditionalFormatting sqref="H217:H220">
    <cfRule type="cellIs" dxfId="62" priority="66" operator="equal">
      <formula>""</formula>
    </cfRule>
    <cfRule type="cellIs" dxfId="61" priority="67" operator="equal">
      <formula>"Increase"</formula>
    </cfRule>
  </conditionalFormatting>
  <conditionalFormatting sqref="H221">
    <cfRule type="cellIs" dxfId="60" priority="64" operator="equal">
      <formula>""</formula>
    </cfRule>
    <cfRule type="cellIs" dxfId="59" priority="65" operator="equal">
      <formula>"Increase"</formula>
    </cfRule>
  </conditionalFormatting>
  <conditionalFormatting sqref="H209:H214">
    <cfRule type="cellIs" dxfId="58" priority="62" operator="equal">
      <formula>""</formula>
    </cfRule>
    <cfRule type="cellIs" dxfId="57" priority="63" operator="equal">
      <formula>"Increase"</formula>
    </cfRule>
  </conditionalFormatting>
  <conditionalFormatting sqref="H222">
    <cfRule type="cellIs" dxfId="56" priority="60" operator="equal">
      <formula>""</formula>
    </cfRule>
    <cfRule type="cellIs" dxfId="55" priority="61" operator="equal">
      <formula>"Increase"</formula>
    </cfRule>
  </conditionalFormatting>
  <conditionalFormatting sqref="H223:H227">
    <cfRule type="cellIs" dxfId="54" priority="58" operator="equal">
      <formula>""</formula>
    </cfRule>
    <cfRule type="cellIs" dxfId="53" priority="59" operator="equal">
      <formula>"Increase"</formula>
    </cfRule>
  </conditionalFormatting>
  <conditionalFormatting sqref="L186:M204">
    <cfRule type="expression" dxfId="52" priority="101">
      <formula>E186="Increase"</formula>
    </cfRule>
  </conditionalFormatting>
  <conditionalFormatting sqref="H215">
    <cfRule type="cellIs" dxfId="51" priority="54" operator="equal">
      <formula>""</formula>
    </cfRule>
    <cfRule type="cellIs" dxfId="50" priority="55" operator="equal">
      <formula>"Increase"</formula>
    </cfRule>
  </conditionalFormatting>
  <conditionalFormatting sqref="D212">
    <cfRule type="cellIs" dxfId="49" priority="52" operator="equal">
      <formula>""</formula>
    </cfRule>
    <cfRule type="cellIs" dxfId="48" priority="53" operator="equal">
      <formula>"Increase"</formula>
    </cfRule>
  </conditionalFormatting>
  <conditionalFormatting sqref="D223">
    <cfRule type="cellIs" dxfId="47" priority="50" operator="equal">
      <formula>""</formula>
    </cfRule>
    <cfRule type="cellIs" dxfId="46" priority="51" operator="equal">
      <formula>"Increase"</formula>
    </cfRule>
  </conditionalFormatting>
  <conditionalFormatting sqref="D225">
    <cfRule type="cellIs" dxfId="45" priority="48" operator="equal">
      <formula>""</formula>
    </cfRule>
    <cfRule type="cellIs" dxfId="44" priority="49" operator="equal">
      <formula>"Increase"</formula>
    </cfRule>
  </conditionalFormatting>
  <conditionalFormatting sqref="N186:N204">
    <cfRule type="expression" dxfId="43" priority="103">
      <formula>F186="Increase"</formula>
    </cfRule>
  </conditionalFormatting>
  <conditionalFormatting sqref="J186:J202">
    <cfRule type="expression" dxfId="42" priority="104">
      <formula>D186="Increase"</formula>
    </cfRule>
  </conditionalFormatting>
  <conditionalFormatting sqref="S203:S207 S186:T202">
    <cfRule type="expression" dxfId="41" priority="106">
      <formula>F186="Increase"</formula>
    </cfRule>
  </conditionalFormatting>
  <conditionalFormatting sqref="O216:O220">
    <cfRule type="expression" dxfId="40" priority="46">
      <formula>E216="Increase"</formula>
    </cfRule>
  </conditionalFormatting>
  <conditionalFormatting sqref="O221">
    <cfRule type="expression" dxfId="39" priority="45">
      <formula>E221="Increase"</formula>
    </cfRule>
  </conditionalFormatting>
  <conditionalFormatting sqref="P208">
    <cfRule type="expression" dxfId="38" priority="44">
      <formula>E208="Increase"</formula>
    </cfRule>
  </conditionalFormatting>
  <conditionalFormatting sqref="P216:P220">
    <cfRule type="expression" dxfId="37" priority="43">
      <formula>E216="Increase"</formula>
    </cfRule>
  </conditionalFormatting>
  <conditionalFormatting sqref="P221">
    <cfRule type="expression" dxfId="36" priority="41">
      <formula>E221="Increase"</formula>
    </cfRule>
  </conditionalFormatting>
  <conditionalFormatting sqref="S208:S221">
    <cfRule type="expression" dxfId="35" priority="40">
      <formula>F208="Increase"</formula>
    </cfRule>
  </conditionalFormatting>
  <conditionalFormatting sqref="S222:S228">
    <cfRule type="expression" dxfId="34" priority="38">
      <formula>F222="Increase"</formula>
    </cfRule>
  </conditionalFormatting>
  <conditionalFormatting sqref="U203:U207">
    <cfRule type="expression" dxfId="33" priority="36">
      <formula>I203="Increase"</formula>
    </cfRule>
  </conditionalFormatting>
  <conditionalFormatting sqref="V203:V207">
    <cfRule type="expression" dxfId="32" priority="35">
      <formula>J203="Increase"</formula>
    </cfRule>
  </conditionalFormatting>
  <conditionalFormatting sqref="T203:T207">
    <cfRule type="expression" dxfId="31" priority="34">
      <formula>G203="Increase"</formula>
    </cfRule>
  </conditionalFormatting>
  <conditionalFormatting sqref="T208:T221">
    <cfRule type="expression" dxfId="30" priority="33">
      <formula>G208="Increase"</formula>
    </cfRule>
  </conditionalFormatting>
  <conditionalFormatting sqref="T222:T228">
    <cfRule type="expression" dxfId="29" priority="32">
      <formula>G222="Increase"</formula>
    </cfRule>
  </conditionalFormatting>
  <conditionalFormatting sqref="P230">
    <cfRule type="expression" dxfId="28" priority="31">
      <formula>E230="Increase"</formula>
    </cfRule>
  </conditionalFormatting>
  <conditionalFormatting sqref="P243">
    <cfRule type="expression" dxfId="27" priority="30">
      <formula>E243="Increase"</formula>
    </cfRule>
  </conditionalFormatting>
  <conditionalFormatting sqref="P244">
    <cfRule type="expression" dxfId="26" priority="29">
      <formula>E244="Increase"</formula>
    </cfRule>
  </conditionalFormatting>
  <conditionalFormatting sqref="P245:P246">
    <cfRule type="expression" dxfId="25" priority="28">
      <formula>E245="Increase"</formula>
    </cfRule>
  </conditionalFormatting>
  <conditionalFormatting sqref="P232:P233">
    <cfRule type="expression" dxfId="24" priority="27">
      <formula>E232="Increase"</formula>
    </cfRule>
  </conditionalFormatting>
  <conditionalFormatting sqref="O268:O273 O255:O260 O242:O247 O229:O234">
    <cfRule type="expression" dxfId="23" priority="26">
      <formula>E229="Increase"</formula>
    </cfRule>
  </conditionalFormatting>
  <conditionalFormatting sqref="F251">
    <cfRule type="cellIs" dxfId="22" priority="24" operator="equal">
      <formula>""</formula>
    </cfRule>
    <cfRule type="cellIs" dxfId="21" priority="25" operator="equal">
      <formula>"Increase"</formula>
    </cfRule>
  </conditionalFormatting>
  <conditionalFormatting sqref="H251">
    <cfRule type="cellIs" dxfId="20" priority="22" operator="equal">
      <formula>""</formula>
    </cfRule>
    <cfRule type="cellIs" dxfId="19" priority="23" operator="equal">
      <formula>"Increase"</formula>
    </cfRule>
  </conditionalFormatting>
  <conditionalFormatting sqref="F277">
    <cfRule type="cellIs" dxfId="18" priority="20" operator="equal">
      <formula>""</formula>
    </cfRule>
    <cfRule type="cellIs" dxfId="17" priority="21" operator="equal">
      <formula>"Increase"</formula>
    </cfRule>
  </conditionalFormatting>
  <conditionalFormatting sqref="H277">
    <cfRule type="cellIs" dxfId="16" priority="18" operator="equal">
      <formula>""</formula>
    </cfRule>
    <cfRule type="cellIs" dxfId="15" priority="19" operator="equal">
      <formula>"Increase"</formula>
    </cfRule>
  </conditionalFormatting>
  <conditionalFormatting sqref="F280 F267 F254 F241 F228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H268:H273 H255:H260 H242:H247 H229:H234">
    <cfRule type="cellIs" dxfId="12" priority="12" operator="equal">
      <formula>""</formula>
    </cfRule>
    <cfRule type="cellIs" dxfId="11" priority="13" operator="equal">
      <formula>"Increase"</formula>
    </cfRule>
  </conditionalFormatting>
  <conditionalFormatting sqref="H278:H279 H274:H276 H261:H266 H252:H253 H248:H250 H235:H240">
    <cfRule type="cellIs" dxfId="10" priority="10" operator="equal">
      <formula>""</formula>
    </cfRule>
    <cfRule type="cellIs" dxfId="9" priority="11" operator="equal">
      <formula>"Increase"</formula>
    </cfRule>
  </conditionalFormatting>
  <conditionalFormatting sqref="L277 L251 L225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E232:E233 E230 E221 E217:E218 E243:E246">
    <cfRule type="cellIs" dxfId="6" priority="6" operator="equal">
      <formula>""</formula>
    </cfRule>
    <cfRule type="cellIs" dxfId="5" priority="7" operator="equal">
      <formula>"Increase"</formula>
    </cfRule>
  </conditionalFormatting>
  <conditionalFormatting sqref="H280 H267 H254 H241 H228">
    <cfRule type="cellIs" dxfId="4" priority="4" operator="equal">
      <formula>""</formula>
    </cfRule>
    <cfRule type="cellIs" dxfId="3" priority="5" operator="equal">
      <formula>"Increase"</formula>
    </cfRule>
  </conditionalFormatting>
  <conditionalFormatting sqref="E280 E267 E254 E241 E228 E215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O208">
    <cfRule type="expression" dxfId="0" priority="1">
      <formula>E208="Increase"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T43"/>
  <sheetViews>
    <sheetView workbookViewId="0">
      <pane ySplit="1" topLeftCell="A15" activePane="bottomLeft" state="frozen"/>
      <selection activeCell="Q1" sqref="Q1:V1"/>
      <selection pane="bottomLeft" activeCell="D40" sqref="D40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</row>
    <row r="2" spans="1:20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</row>
    <row r="3" spans="1:20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</row>
    <row r="4" spans="1:20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</row>
    <row r="5" spans="1:20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</row>
    <row r="6" spans="1:20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</row>
    <row r="7" spans="1:20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</row>
    <row r="8" spans="1:20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</row>
    <row r="9" spans="1:20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</row>
    <row r="10" spans="1:20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</row>
    <row r="11" spans="1:20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</row>
    <row r="12" spans="1:20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</row>
    <row r="13" spans="1:20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</row>
    <row r="14" spans="1:20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</row>
    <row r="15" spans="1:20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</row>
    <row r="16" spans="1:20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</row>
    <row r="17" spans="1:20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</row>
    <row r="18" spans="1:20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</row>
    <row r="19" spans="1:20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</row>
    <row r="20" spans="1:20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</row>
    <row r="21" spans="1:20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</row>
    <row r="22" spans="1:20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</row>
    <row r="23" spans="1:20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</row>
    <row r="24" spans="1:20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</row>
    <row r="25" spans="1:20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</row>
    <row r="26" spans="1:20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</row>
    <row r="27" spans="1:20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</row>
    <row r="28" spans="1:20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</row>
    <row r="29" spans="1:20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</row>
    <row r="30" spans="1:20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</row>
    <row r="31" spans="1:20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</row>
    <row r="32" spans="1:20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</row>
    <row r="33" spans="1:20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</row>
    <row r="34" spans="1:20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</row>
    <row r="35" spans="1:20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</row>
    <row r="36" spans="1:20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</row>
    <row r="37" spans="1:20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</row>
    <row r="38" spans="1:20" x14ac:dyDescent="0.25">
      <c r="A38" t="s">
        <v>331</v>
      </c>
      <c r="B38" t="s">
        <v>355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364</v>
      </c>
      <c r="T38" t="s">
        <v>83</v>
      </c>
    </row>
    <row r="39" spans="1:20" x14ac:dyDescent="0.25">
      <c r="A39" t="s">
        <v>331</v>
      </c>
      <c r="B39" t="s">
        <v>356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364</v>
      </c>
      <c r="T39" t="s">
        <v>83</v>
      </c>
    </row>
    <row r="40" spans="1:20" x14ac:dyDescent="0.25">
      <c r="A40" t="s">
        <v>331</v>
      </c>
      <c r="B40" t="s">
        <v>371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364</v>
      </c>
      <c r="T40" t="s">
        <v>83</v>
      </c>
    </row>
    <row r="41" spans="1:20" x14ac:dyDescent="0.25">
      <c r="A41" t="s">
        <v>331</v>
      </c>
      <c r="B41" t="s">
        <v>372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364</v>
      </c>
      <c r="T41" t="s">
        <v>83</v>
      </c>
    </row>
    <row r="42" spans="1:20" x14ac:dyDescent="0.25">
      <c r="A42" t="s">
        <v>331</v>
      </c>
      <c r="B42" t="s">
        <v>373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364</v>
      </c>
      <c r="T42" t="s">
        <v>83</v>
      </c>
    </row>
    <row r="43" spans="1:20" x14ac:dyDescent="0.25">
      <c r="A43" t="s">
        <v>331</v>
      </c>
      <c r="B43" t="s">
        <v>374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364</v>
      </c>
      <c r="T43" t="s">
        <v>83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B5" sqref="B5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101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100</v>
      </c>
    </row>
    <row r="6" spans="1:2" x14ac:dyDescent="0.25">
      <c r="A6" t="s">
        <v>322</v>
      </c>
    </row>
    <row r="7" spans="1:2" x14ac:dyDescent="0.25">
      <c r="A7" t="s">
        <v>323</v>
      </c>
    </row>
    <row r="8" spans="1:2" x14ac:dyDescent="0.25">
      <c r="A8" t="s">
        <v>324</v>
      </c>
    </row>
    <row r="9" spans="1:2" x14ac:dyDescent="0.25">
      <c r="A9" t="s">
        <v>325</v>
      </c>
    </row>
    <row r="10" spans="1:2" x14ac:dyDescent="0.25">
      <c r="A10" t="s">
        <v>327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2020-01-31T17:57:58Z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