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CGcalc\inst\extdata\"/>
    </mc:Choice>
  </mc:AlternateContent>
  <xr:revisionPtr revIDLastSave="0" documentId="13_ncr:1_{AF49C751-8791-4BCD-BD60-C78962984F7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NOTES" sheetId="1" r:id="rId1"/>
    <sheet name="meta" sheetId="4" r:id="rId2"/>
    <sheet name="Flags" sheetId="2" r:id="rId3"/>
  </sheets>
  <definedNames>
    <definedName name="_xlnm._FilterDatabase" localSheetId="2" hidden="1">Flags!$A$1:$J$132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6" i="2" l="1"/>
  <c r="J136" i="2"/>
  <c r="I137" i="2"/>
  <c r="J137" i="2"/>
  <c r="J135" i="2"/>
  <c r="J134" i="2"/>
  <c r="J133" i="2"/>
  <c r="I135" i="2"/>
  <c r="I134" i="2"/>
  <c r="I133" i="2"/>
  <c r="J129" i="2"/>
  <c r="J130" i="2"/>
  <c r="J131" i="2"/>
  <c r="J132" i="2"/>
  <c r="I129" i="2"/>
  <c r="I130" i="2"/>
  <c r="I131" i="2"/>
  <c r="I132" i="2"/>
  <c r="I3" i="2" l="1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J2" i="2"/>
  <c r="I2" i="2"/>
  <c r="E25" i="2" l="1"/>
  <c r="E35" i="2" s="1"/>
  <c r="E24" i="2"/>
  <c r="E34" i="2" s="1"/>
  <c r="E2" i="2"/>
  <c r="E23" i="2"/>
  <c r="E33" i="2" s="1"/>
  <c r="E22" i="2"/>
  <c r="E32" i="2" s="1"/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D1" authorId="0" shapeId="0" xr:uid="{4127065B-6ED5-425C-AB9E-317FFF9AFDE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format so == not =</t>
        </r>
      </text>
    </comment>
    <comment ref="I1" authorId="0" shapeId="0" xr:uid="{E7DDAF64-5B62-44F5-9B5C-1C7373610DF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  <comment ref="J1" authorId="0" shapeId="0" xr:uid="{E0F94F55-4C33-4724-B493-FACB17D922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</commentList>
</comments>
</file>

<file path=xl/sharedStrings.xml><?xml version="1.0" encoding="utf-8"?>
<sst xmlns="http://schemas.openxmlformats.org/spreadsheetml/2006/main" count="782" uniqueCount="161">
  <si>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</si>
  <si>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</si>
  <si>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</si>
  <si>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</si>
  <si>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</si>
  <si>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</si>
  <si>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</si>
  <si>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</si>
  <si>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</si>
  <si>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</si>
  <si>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</si>
  <si>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</si>
  <si>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</si>
  <si>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</si>
  <si>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ni_total</t>
  </si>
  <si>
    <t>&gt;</t>
  </si>
  <si>
    <t>&lt;</t>
  </si>
  <si>
    <t>&gt;=</t>
  </si>
  <si>
    <t>ni_brackish</t>
  </si>
  <si>
    <t>Symbol</t>
  </si>
  <si>
    <t>BCG Calculation</t>
  </si>
  <si>
    <t>Metric Flags</t>
  </si>
  <si>
    <t>Flags</t>
  </si>
  <si>
    <t>QC checks on metrics.</t>
  </si>
  <si>
    <t>Field</t>
  </si>
  <si>
    <t>Description</t>
  </si>
  <si>
    <t>Index ID</t>
  </si>
  <si>
    <t>metric ID</t>
  </si>
  <si>
    <t>number to use in comparison</t>
  </si>
  <si>
    <t>Any special language.</t>
  </si>
  <si>
    <t>meta</t>
  </si>
  <si>
    <t>Metadata (column names) for data table worksheets.</t>
  </si>
  <si>
    <t>Index_Name</t>
  </si>
  <si>
    <t>ni_Ramello</t>
  </si>
  <si>
    <t>Hi</t>
  </si>
  <si>
    <t>Lo</t>
  </si>
  <si>
    <t>CheckName</t>
  </si>
  <si>
    <t>individuals, Large</t>
  </si>
  <si>
    <t>individuals, small</t>
  </si>
  <si>
    <t>Low density (m2)</t>
  </si>
  <si>
    <t>Low density (ft2)</t>
  </si>
  <si>
    <t>catchment, small</t>
  </si>
  <si>
    <t>catchment, Large</t>
  </si>
  <si>
    <t>surface area, small</t>
  </si>
  <si>
    <t>Ramellogammarus</t>
  </si>
  <si>
    <t>SurfaceArea</t>
  </si>
  <si>
    <t>Area_mi2</t>
  </si>
  <si>
    <t>Density_ft2</t>
  </si>
  <si>
    <t>Density_m2</t>
  </si>
  <si>
    <t>brackish organisms present</t>
  </si>
  <si>
    <t>Metric_Name</t>
  </si>
  <si>
    <t>pi_dom02</t>
  </si>
  <si>
    <t>individuals, dominant 02, Large</t>
  </si>
  <si>
    <t>BCG_MariNW_Bugs500ct</t>
  </si>
  <si>
    <t>HiGrad-LoElev</t>
  </si>
  <si>
    <t>percent flowline slope, high</t>
  </si>
  <si>
    <t>CollMonth</t>
  </si>
  <si>
    <t>index period, early</t>
  </si>
  <si>
    <t>index period, late</t>
  </si>
  <si>
    <t>SfcArea_ft2</t>
  </si>
  <si>
    <t>surface area, small (ft2)</t>
  </si>
  <si>
    <t>individuals, large</t>
  </si>
  <si>
    <t>Subsample_percent</t>
  </si>
  <si>
    <t>proxy for density, high proportion picked</t>
  </si>
  <si>
    <t>low density (organisms/m2)</t>
  </si>
  <si>
    <t>high proportion dominant 02 individs</t>
  </si>
  <si>
    <t>pi_SimBtri</t>
  </si>
  <si>
    <t>disturbance signal, high percent Baetis tricaudatus complex + Simuliidae individs</t>
  </si>
  <si>
    <t>pi_Tromb</t>
  </si>
  <si>
    <t>high percent mite individs</t>
  </si>
  <si>
    <t>pi_JugaFlumi</t>
  </si>
  <si>
    <t>high number of Juga or Fluminicola individs</t>
  </si>
  <si>
    <t>nt_Ephem</t>
  </si>
  <si>
    <t>EPT, missing mayfly taxa</t>
  </si>
  <si>
    <t>nt_Pleco</t>
  </si>
  <si>
    <t>EPT, missing stonefly taxa</t>
  </si>
  <si>
    <t>nt_Trich</t>
  </si>
  <si>
    <t>EPT, missing caddisfly taxa</t>
  </si>
  <si>
    <t>nt_Coleo</t>
  </si>
  <si>
    <t>missing beetle taxa</t>
  </si>
  <si>
    <t>pt_volt_multi</t>
  </si>
  <si>
    <t>disturbance signal, high proportion multivoltine taxa</t>
  </si>
  <si>
    <t>nutrient signal, high proportion collector gatherer and filterer individs</t>
  </si>
  <si>
    <t>pi_Chiro</t>
  </si>
  <si>
    <t>high proportion Chironomidae individs</t>
  </si>
  <si>
    <t>pi_Oligo</t>
  </si>
  <si>
    <t>high proportion Oligochaeta individs</t>
  </si>
  <si>
    <t>pi_CraCaeGam</t>
  </si>
  <si>
    <t>urban signal, high proportion Crangonyx+Caecidotea+Gammarus individs</t>
  </si>
  <si>
    <t>nt_habitat_brac</t>
  </si>
  <si>
    <t>Added BCG_MariNW_Bugs500ct</t>
  </si>
  <si>
    <t>pi_ffg_col_filt</t>
  </si>
  <si>
    <t>Updated metric names to match BioMonTools</t>
  </si>
  <si>
    <t>BioMonTools_MetNam</t>
  </si>
  <si>
    <t>Add BioMonTools_MetNam column</t>
  </si>
  <si>
    <t>Add reminder that Symbol must be in R format</t>
  </si>
  <si>
    <t>==</t>
  </si>
  <si>
    <t>Update new flags from = to ==</t>
  </si>
  <si>
    <t>Update BCG_MariNW_Bugs500ct models</t>
  </si>
  <si>
    <t>QC flags for Biological Condition Gradient models.</t>
  </si>
  <si>
    <r>
      <t xml:space="preserve">math symbols; &gt;, &lt;, &gt;=, &lt;=, ==, or !=
</t>
    </r>
    <r>
      <rPr>
        <b/>
        <sz val="11"/>
        <color theme="1"/>
        <rFont val="Calibri"/>
        <family val="2"/>
        <scheme val="minor"/>
      </rPr>
      <t>Must be in R format</t>
    </r>
  </si>
  <si>
    <t>nt_BCG_attNA</t>
  </si>
  <si>
    <t>missing BCG_Attr assignment</t>
  </si>
  <si>
    <t>HiGrad-HiElev</t>
  </si>
  <si>
    <t>Precip8110Cat</t>
  </si>
  <si>
    <t>low precipitation</t>
  </si>
  <si>
    <t>pi_Odon</t>
  </si>
  <si>
    <t>soft bottom substrate signal, high proportion Odonate individs</t>
  </si>
  <si>
    <t>soft bottom substrate signal, high proportion Corbiculidae + Sphaeriidae individs</t>
  </si>
  <si>
    <t>added 2022-02-11</t>
  </si>
  <si>
    <t>modified 2022-02-11</t>
  </si>
  <si>
    <t>percent flowline slope, very high</t>
  </si>
  <si>
    <t>percent flowline slope, transitional</t>
  </si>
  <si>
    <t>pi_SphaerCorb</t>
  </si>
  <si>
    <t>Updates to MariNW flags.</t>
  </si>
  <si>
    <t>added 2022-03-31</t>
  </si>
  <si>
    <t>percent flowline slope, transitional low</t>
  </si>
  <si>
    <t>added 2022-02-11, region modified 2022-03-31</t>
  </si>
  <si>
    <t>2022-03-31, update region</t>
  </si>
  <si>
    <t>LoGrad-LoElev</t>
  </si>
  <si>
    <t>2022-03-31, update region and value, 2022-09-28 update symbol</t>
  </si>
  <si>
    <t>Update MariNW flag, LowGrad-LoElev, pcSLOPE transitional should be &gt; 0.7 (not less than).</t>
  </si>
  <si>
    <t>Add Therm_ORWA_Bugs500ct</t>
  </si>
  <si>
    <t>Therm_ORWA_Bugs500ct</t>
  </si>
  <si>
    <t>ORWA</t>
  </si>
  <si>
    <t>BCG_PugLowWilVal_500ct</t>
  </si>
  <si>
    <t>BCG_PugLowWilVal_300ct</t>
  </si>
  <si>
    <t>Issue #61, change name of "BCG_PacNW_v1_*" to "BCG_PugLowWilVal_*".</t>
  </si>
  <si>
    <t>INDEX_CLASS</t>
  </si>
  <si>
    <t>Issue #63, Site_Type and Index_Region to INDEX_CLASS</t>
  </si>
  <si>
    <t>Keep old fields so file works with older versions.  Mark as deprecated.</t>
  </si>
  <si>
    <t>SITE_TYPE</t>
  </si>
  <si>
    <t>INDEX_REGION</t>
  </si>
  <si>
    <t>New thermal flags</t>
  </si>
  <si>
    <t>nt_ti_stenocold_cold</t>
  </si>
  <si>
    <t>pt_ti_stenocold_cold</t>
  </si>
  <si>
    <t>nt_ti_warm_stenowarm</t>
  </si>
  <si>
    <t>pt_ti_warm_stenowarm</t>
  </si>
  <si>
    <t>WSAREASQKM</t>
  </si>
  <si>
    <t>watershed size, small (km2)</t>
  </si>
  <si>
    <t>watershed size, large (km2)</t>
  </si>
  <si>
    <t>pcSLOPE to pctSLOPE</t>
  </si>
  <si>
    <t>DrArea_mi2 (2 and 100) to WSAREASQKM (5 and 260)</t>
  </si>
  <si>
    <t>VCold, HiNumColdstenoCold</t>
  </si>
  <si>
    <t>VCold, HiPcTaxaColdstenoCold</t>
  </si>
  <si>
    <t>VWarm, HiNumWarmstenoWarm</t>
  </si>
  <si>
    <t>VWarm, HiPcTaxaWarmstenoWarm</t>
  </si>
  <si>
    <t>Update overlapping CheckNames for Fuzzy Thermal, Issue #72</t>
  </si>
  <si>
    <t>https://github.com/leppott/BCGcalc/issues/72</t>
  </si>
  <si>
    <t>pctSLOPE to pslope_nhd</t>
  </si>
  <si>
    <t>pslope_nhd</t>
  </si>
  <si>
    <t xml:space="preserve">PRECIP8110CAT </t>
  </si>
  <si>
    <t>precip, low</t>
  </si>
  <si>
    <t>Add PRECIP8110CAT for BCG_MariNW_Bugs500ct (all classes)</t>
  </si>
  <si>
    <t>FL_Coral_BCG</t>
  </si>
  <si>
    <t>CREMP_Keys</t>
  </si>
  <si>
    <t>NOT_CREMP_Keys</t>
  </si>
  <si>
    <t>pcol_Acropora</t>
  </si>
  <si>
    <t>Dominant Acroporid stands may indicate good conditions</t>
  </si>
  <si>
    <t>2024-04-11, Used in BCG Level 3</t>
  </si>
  <si>
    <t>Add flags for FL BCG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</si>
</sst>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Lucida Console"/>
      <family val="3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0" fillId="5" borderId="0" xfId="0" applyFill="1"/>
    <xf numFmtId="0" fontId="0" fillId="0" borderId="0" xfId="0" applyFill="1"/>
    <xf numFmtId="0" fontId="0" fillId="6" borderId="0" xfId="0" applyFill="1"/>
    <xf numFmtId="0" fontId="4" fillId="4" borderId="0" xfId="4" applyFill="1" applyAlignment="1" applyProtection="1">
      <alignment horizontal="center"/>
    </xf>
    <xf numFmtId="14" fontId="9" fillId="0" borderId="0" xfId="0" applyNumberFormat="1" applyFont="1"/>
    <xf numFmtId="0" fontId="0" fillId="0" borderId="0" xfId="0" applyAlignment="1">
      <alignment wrapText="1"/>
    </xf>
    <xf numFmtId="0" fontId="0" fillId="7" borderId="0" xfId="0" applyFill="1"/>
    <xf numFmtId="0" fontId="0" fillId="0" borderId="0" xfId="0" applyFill="1" applyAlignment="1">
      <alignment horizontal="center"/>
    </xf>
    <xf numFmtId="0" fontId="9" fillId="4" borderId="0" xfId="0" applyFont="1" applyFill="1"/>
    <xf numFmtId="0" fontId="0" fillId="4" borderId="0" xfId="0" applyFill="1"/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/>
    <xf numFmtId="0" fontId="12" fillId="0" borderId="0" xfId="0" applyFont="1" applyAlignment="1">
      <alignment vertical="center"/>
    </xf>
    <xf numFmtId="0" fontId="13" fillId="0" borderId="0" xfId="0" applyFont="1"/>
  </cellXfs>
  <cellStyles count="5"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9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CGcalc/issues/72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41"/>
  <sheetViews>
    <sheetView tabSelected="1" topLeftCell="A14"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20</v>
      </c>
    </row>
    <row r="2" spans="1:3" ht="20.25" thickBot="1" x14ac:dyDescent="0.35">
      <c r="A2" s="1" t="s">
        <v>21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16">
        <v>45393</v>
      </c>
    </row>
    <row r="7" spans="1:3" x14ac:dyDescent="0.25">
      <c r="A7" s="5" t="s">
        <v>1</v>
      </c>
      <c r="B7" s="6" t="str">
        <f ca="1">LEFT(CELL("filename",B7),FIND("]",CELL("filename",B7)))</f>
        <v>C:\Users\Erik.Leppo\Documents\GitHub\BCGcalc\inst\extdata\[MetricFlags.xlsx]</v>
      </c>
    </row>
    <row r="8" spans="1:3" x14ac:dyDescent="0.25">
      <c r="A8" s="5" t="s">
        <v>2</v>
      </c>
      <c r="B8" s="6" t="str">
        <f ca="1">MID(CELL("filename",B8),FIND("[",CELL("filename",B8)),(FIND("]",CELL("filename",B8))-FIND("[",CELL("filename",B8)))+1)</f>
        <v>[MetricFlags.xlsx]</v>
      </c>
    </row>
    <row r="9" spans="1:3" x14ac:dyDescent="0.25">
      <c r="A9" s="5" t="s">
        <v>3</v>
      </c>
      <c r="B9" s="7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99</v>
      </c>
    </row>
    <row r="15" spans="1:3" x14ac:dyDescent="0.25">
      <c r="A15" t="s">
        <v>7</v>
      </c>
      <c r="B15" t="s">
        <v>4</v>
      </c>
      <c r="C15" s="8" t="s">
        <v>8</v>
      </c>
    </row>
    <row r="16" spans="1:3" x14ac:dyDescent="0.25">
      <c r="A16" t="s">
        <v>5</v>
      </c>
      <c r="B16" t="s">
        <v>9</v>
      </c>
      <c r="C16" s="9" t="str">
        <f ca="1">HYPERLINK(FileName&amp;A16&amp;"!A1",A16)</f>
        <v>NOTES</v>
      </c>
    </row>
    <row r="17" spans="1:3" x14ac:dyDescent="0.25">
      <c r="A17" t="s">
        <v>30</v>
      </c>
      <c r="B17" t="s">
        <v>31</v>
      </c>
      <c r="C17" s="15" t="str">
        <f ca="1">HYPERLINK(FileName&amp;A17&amp;"!A1",A17)</f>
        <v>meta</v>
      </c>
    </row>
    <row r="18" spans="1:3" x14ac:dyDescent="0.25">
      <c r="A18" t="s">
        <v>22</v>
      </c>
      <c r="B18" t="s">
        <v>23</v>
      </c>
      <c r="C18" s="11" t="str">
        <f ca="1">HYPERLINK(FileName&amp;A18&amp;"!A1",A18)</f>
        <v>Flags</v>
      </c>
    </row>
    <row r="22" spans="1:3" x14ac:dyDescent="0.25">
      <c r="A22" s="16">
        <v>44531</v>
      </c>
      <c r="B22" t="s">
        <v>90</v>
      </c>
    </row>
    <row r="23" spans="1:3" x14ac:dyDescent="0.25">
      <c r="A23" s="16">
        <v>44532</v>
      </c>
      <c r="B23" t="s">
        <v>92</v>
      </c>
    </row>
    <row r="24" spans="1:3" x14ac:dyDescent="0.25">
      <c r="B24" t="s">
        <v>94</v>
      </c>
    </row>
    <row r="25" spans="1:3" x14ac:dyDescent="0.25">
      <c r="B25" t="s">
        <v>95</v>
      </c>
    </row>
    <row r="26" spans="1:3" x14ac:dyDescent="0.25">
      <c r="B26" t="s">
        <v>97</v>
      </c>
    </row>
    <row r="27" spans="1:3" x14ac:dyDescent="0.25">
      <c r="A27" s="16">
        <v>44603</v>
      </c>
      <c r="B27" t="s">
        <v>98</v>
      </c>
    </row>
    <row r="28" spans="1:3" x14ac:dyDescent="0.25">
      <c r="A28" s="16">
        <v>44651</v>
      </c>
      <c r="B28" t="s">
        <v>114</v>
      </c>
    </row>
    <row r="29" spans="1:3" x14ac:dyDescent="0.25">
      <c r="A29" s="16">
        <v>44832</v>
      </c>
      <c r="B29" t="s">
        <v>121</v>
      </c>
    </row>
    <row r="30" spans="1:3" x14ac:dyDescent="0.25">
      <c r="A30" s="16">
        <v>44845</v>
      </c>
      <c r="B30" t="s">
        <v>122</v>
      </c>
    </row>
    <row r="31" spans="1:3" x14ac:dyDescent="0.25">
      <c r="A31" s="16">
        <v>44866</v>
      </c>
      <c r="B31" t="s">
        <v>127</v>
      </c>
    </row>
    <row r="32" spans="1:3" x14ac:dyDescent="0.25">
      <c r="A32" s="16">
        <v>44881</v>
      </c>
      <c r="B32" t="s">
        <v>129</v>
      </c>
    </row>
    <row r="33" spans="1:2" x14ac:dyDescent="0.25">
      <c r="A33" s="16">
        <v>44882</v>
      </c>
      <c r="B33" t="s">
        <v>130</v>
      </c>
    </row>
    <row r="34" spans="1:2" x14ac:dyDescent="0.25">
      <c r="A34" s="16">
        <v>45082</v>
      </c>
      <c r="B34" t="s">
        <v>133</v>
      </c>
    </row>
    <row r="35" spans="1:2" x14ac:dyDescent="0.25">
      <c r="A35" s="16">
        <v>45082</v>
      </c>
      <c r="B35" t="s">
        <v>141</v>
      </c>
    </row>
    <row r="36" spans="1:2" x14ac:dyDescent="0.25">
      <c r="B36" t="s">
        <v>142</v>
      </c>
    </row>
    <row r="37" spans="1:2" x14ac:dyDescent="0.25">
      <c r="B37" t="s">
        <v>147</v>
      </c>
    </row>
    <row r="38" spans="1:2" x14ac:dyDescent="0.25">
      <c r="B38" s="4" t="s">
        <v>148</v>
      </c>
    </row>
    <row r="39" spans="1:2" x14ac:dyDescent="0.25">
      <c r="A39" s="16">
        <v>45083</v>
      </c>
      <c r="B39" t="s">
        <v>149</v>
      </c>
    </row>
    <row r="40" spans="1:2" x14ac:dyDescent="0.25">
      <c r="B40" t="s">
        <v>153</v>
      </c>
    </row>
    <row r="41" spans="1:2" x14ac:dyDescent="0.25">
      <c r="A41" s="16">
        <v>45393</v>
      </c>
      <c r="B41" t="s">
        <v>160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B38" r:id="rId2" xr:uid="{CDCB8A51-17BD-4C70-BB6F-633542E37113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C6"/>
  <sheetViews>
    <sheetView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0" t="s">
        <v>7</v>
      </c>
      <c r="B1" s="10" t="s">
        <v>24</v>
      </c>
      <c r="C1" s="10" t="s">
        <v>25</v>
      </c>
    </row>
    <row r="2" spans="1:3" x14ac:dyDescent="0.25">
      <c r="A2" t="s">
        <v>22</v>
      </c>
      <c r="B2" t="s">
        <v>10</v>
      </c>
      <c r="C2" t="s">
        <v>26</v>
      </c>
    </row>
    <row r="3" spans="1:3" x14ac:dyDescent="0.25">
      <c r="A3" t="s">
        <v>22</v>
      </c>
      <c r="B3" t="s">
        <v>11</v>
      </c>
      <c r="C3" t="s">
        <v>27</v>
      </c>
    </row>
    <row r="4" spans="1:3" ht="30" x14ac:dyDescent="0.25">
      <c r="A4" t="s">
        <v>22</v>
      </c>
      <c r="B4" t="s">
        <v>19</v>
      </c>
      <c r="C4" s="17" t="s">
        <v>100</v>
      </c>
    </row>
    <row r="5" spans="1:3" x14ac:dyDescent="0.25">
      <c r="A5" t="s">
        <v>22</v>
      </c>
      <c r="B5" t="s">
        <v>12</v>
      </c>
      <c r="C5" t="s">
        <v>28</v>
      </c>
    </row>
    <row r="6" spans="1:3" x14ac:dyDescent="0.25">
      <c r="A6" t="s">
        <v>22</v>
      </c>
      <c r="B6" t="s">
        <v>13</v>
      </c>
      <c r="C6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 filterMode="1">
    <tabColor rgb="FF92D050"/>
  </sheetPr>
  <dimension ref="A1:J137"/>
  <sheetViews>
    <sheetView workbookViewId="0">
      <pane ySplit="1" topLeftCell="A120" activePane="bottomLeft" state="frozen"/>
      <selection pane="bottomLeft" activeCell="H143" sqref="H143"/>
    </sheetView>
  </sheetViews>
  <sheetFormatPr defaultRowHeight="15" x14ac:dyDescent="0.25"/>
  <cols>
    <col min="1" max="1" width="25.42578125" customWidth="1"/>
    <col min="2" max="2" width="16.140625" customWidth="1"/>
    <col min="3" max="3" width="22.140625" bestFit="1" customWidth="1"/>
    <col min="6" max="6" width="41.28515625" bestFit="1" customWidth="1"/>
    <col min="7" max="7" width="24.28515625" bestFit="1" customWidth="1"/>
    <col min="8" max="8" width="58.42578125" bestFit="1" customWidth="1"/>
  </cols>
  <sheetData>
    <row r="1" spans="1:10" x14ac:dyDescent="0.25">
      <c r="A1" s="10" t="s">
        <v>32</v>
      </c>
      <c r="B1" s="10" t="s">
        <v>128</v>
      </c>
      <c r="C1" s="10" t="s">
        <v>50</v>
      </c>
      <c r="D1" s="10" t="s">
        <v>19</v>
      </c>
      <c r="E1" s="10" t="s">
        <v>12</v>
      </c>
      <c r="F1" s="10" t="s">
        <v>36</v>
      </c>
      <c r="G1" s="10" t="s">
        <v>93</v>
      </c>
      <c r="H1" s="10" t="s">
        <v>13</v>
      </c>
      <c r="I1" s="20" t="s">
        <v>131</v>
      </c>
      <c r="J1" s="20" t="s">
        <v>132</v>
      </c>
    </row>
    <row r="2" spans="1:10" hidden="1" x14ac:dyDescent="0.25">
      <c r="A2" t="s">
        <v>125</v>
      </c>
      <c r="B2" s="12" t="s">
        <v>34</v>
      </c>
      <c r="C2" t="s">
        <v>14</v>
      </c>
      <c r="D2" s="8" t="s">
        <v>15</v>
      </c>
      <c r="E2">
        <f>500*1.2</f>
        <v>600</v>
      </c>
      <c r="F2" t="s">
        <v>37</v>
      </c>
      <c r="G2" t="b">
        <v>1</v>
      </c>
      <c r="I2" s="21" t="str">
        <f>B2</f>
        <v>Hi</v>
      </c>
      <c r="J2" s="21" t="str">
        <f>B2</f>
        <v>Hi</v>
      </c>
    </row>
    <row r="3" spans="1:10" hidden="1" x14ac:dyDescent="0.25">
      <c r="A3" t="s">
        <v>125</v>
      </c>
      <c r="B3" s="12" t="s">
        <v>34</v>
      </c>
      <c r="C3" t="s">
        <v>14</v>
      </c>
      <c r="D3" s="8" t="s">
        <v>16</v>
      </c>
      <c r="E3">
        <v>450</v>
      </c>
      <c r="F3" t="s">
        <v>38</v>
      </c>
      <c r="G3" t="b">
        <v>1</v>
      </c>
      <c r="I3" s="21" t="str">
        <f t="shared" ref="I3:I66" si="0">B3</f>
        <v>Hi</v>
      </c>
      <c r="J3" s="21" t="str">
        <f t="shared" ref="J3:J66" si="1">B3</f>
        <v>Hi</v>
      </c>
    </row>
    <row r="4" spans="1:10" hidden="1" x14ac:dyDescent="0.25">
      <c r="A4" t="s">
        <v>125</v>
      </c>
      <c r="B4" s="12" t="s">
        <v>34</v>
      </c>
      <c r="C4" t="s">
        <v>48</v>
      </c>
      <c r="D4" s="8" t="s">
        <v>16</v>
      </c>
      <c r="E4">
        <v>500</v>
      </c>
      <c r="F4" t="s">
        <v>39</v>
      </c>
      <c r="G4" t="b">
        <v>0</v>
      </c>
      <c r="I4" s="21" t="str">
        <f t="shared" si="0"/>
        <v>Hi</v>
      </c>
      <c r="J4" s="21" t="str">
        <f t="shared" si="1"/>
        <v>Hi</v>
      </c>
    </row>
    <row r="5" spans="1:10" hidden="1" x14ac:dyDescent="0.25">
      <c r="A5" t="s">
        <v>125</v>
      </c>
      <c r="B5" s="12" t="s">
        <v>34</v>
      </c>
      <c r="C5" t="s">
        <v>47</v>
      </c>
      <c r="D5" s="8" t="s">
        <v>16</v>
      </c>
      <c r="E5">
        <v>47</v>
      </c>
      <c r="F5" t="s">
        <v>40</v>
      </c>
      <c r="G5" t="b">
        <v>0</v>
      </c>
      <c r="I5" s="21" t="str">
        <f t="shared" si="0"/>
        <v>Hi</v>
      </c>
      <c r="J5" s="21" t="str">
        <f t="shared" si="1"/>
        <v>Hi</v>
      </c>
    </row>
    <row r="6" spans="1:10" hidden="1" x14ac:dyDescent="0.25">
      <c r="A6" t="s">
        <v>125</v>
      </c>
      <c r="B6" s="12" t="s">
        <v>34</v>
      </c>
      <c r="C6" t="s">
        <v>46</v>
      </c>
      <c r="D6" s="8" t="s">
        <v>16</v>
      </c>
      <c r="E6">
        <v>2</v>
      </c>
      <c r="F6" t="s">
        <v>41</v>
      </c>
      <c r="G6" t="b">
        <v>0</v>
      </c>
      <c r="I6" s="21" t="str">
        <f t="shared" si="0"/>
        <v>Hi</v>
      </c>
      <c r="J6" s="21" t="str">
        <f t="shared" si="1"/>
        <v>Hi</v>
      </c>
    </row>
    <row r="7" spans="1:10" hidden="1" x14ac:dyDescent="0.25">
      <c r="A7" t="s">
        <v>125</v>
      </c>
      <c r="B7" s="12" t="s">
        <v>34</v>
      </c>
      <c r="C7" t="s">
        <v>46</v>
      </c>
      <c r="D7" s="8" t="s">
        <v>15</v>
      </c>
      <c r="E7">
        <v>100</v>
      </c>
      <c r="F7" t="s">
        <v>42</v>
      </c>
      <c r="G7" t="b">
        <v>0</v>
      </c>
      <c r="I7" s="21" t="str">
        <f t="shared" si="0"/>
        <v>Hi</v>
      </c>
      <c r="J7" s="21" t="str">
        <f t="shared" si="1"/>
        <v>Hi</v>
      </c>
    </row>
    <row r="8" spans="1:10" hidden="1" x14ac:dyDescent="0.25">
      <c r="A8" t="s">
        <v>125</v>
      </c>
      <c r="B8" s="12" t="s">
        <v>34</v>
      </c>
      <c r="C8" t="s">
        <v>45</v>
      </c>
      <c r="D8" s="8" t="s">
        <v>16</v>
      </c>
      <c r="E8">
        <v>8</v>
      </c>
      <c r="F8" t="s">
        <v>43</v>
      </c>
      <c r="G8" t="b">
        <v>0</v>
      </c>
      <c r="I8" s="21" t="str">
        <f t="shared" si="0"/>
        <v>Hi</v>
      </c>
      <c r="J8" s="21" t="str">
        <f t="shared" si="1"/>
        <v>Hi</v>
      </c>
    </row>
    <row r="9" spans="1:10" hidden="1" x14ac:dyDescent="0.25">
      <c r="A9" t="s">
        <v>125</v>
      </c>
      <c r="B9" s="12" t="s">
        <v>34</v>
      </c>
      <c r="C9" t="s">
        <v>18</v>
      </c>
      <c r="D9" s="8" t="s">
        <v>15</v>
      </c>
      <c r="E9">
        <v>0</v>
      </c>
      <c r="F9" t="s">
        <v>49</v>
      </c>
      <c r="G9" t="b">
        <v>1</v>
      </c>
      <c r="I9" s="21" t="str">
        <f t="shared" si="0"/>
        <v>Hi</v>
      </c>
      <c r="J9" s="21" t="str">
        <f t="shared" si="1"/>
        <v>Hi</v>
      </c>
    </row>
    <row r="10" spans="1:10" hidden="1" x14ac:dyDescent="0.25">
      <c r="A10" t="s">
        <v>125</v>
      </c>
      <c r="B10" s="12" t="s">
        <v>34</v>
      </c>
      <c r="C10" t="s">
        <v>33</v>
      </c>
      <c r="D10" s="8" t="s">
        <v>17</v>
      </c>
      <c r="E10">
        <v>10</v>
      </c>
      <c r="F10" t="s">
        <v>44</v>
      </c>
      <c r="G10" t="b">
        <v>1</v>
      </c>
      <c r="I10" s="21" t="str">
        <f t="shared" si="0"/>
        <v>Hi</v>
      </c>
      <c r="J10" s="21" t="str">
        <f t="shared" si="1"/>
        <v>Hi</v>
      </c>
    </row>
    <row r="11" spans="1:10" hidden="1" x14ac:dyDescent="0.25">
      <c r="A11" t="s">
        <v>125</v>
      </c>
      <c r="B11" s="12" t="s">
        <v>34</v>
      </c>
      <c r="C11" t="s">
        <v>51</v>
      </c>
      <c r="D11" s="19" t="s">
        <v>17</v>
      </c>
      <c r="E11">
        <v>50</v>
      </c>
      <c r="F11" t="s">
        <v>52</v>
      </c>
      <c r="G11" t="b">
        <v>1</v>
      </c>
      <c r="I11" s="21" t="str">
        <f t="shared" si="0"/>
        <v>Hi</v>
      </c>
      <c r="J11" s="21" t="str">
        <f t="shared" si="1"/>
        <v>Hi</v>
      </c>
    </row>
    <row r="12" spans="1:10" hidden="1" x14ac:dyDescent="0.25">
      <c r="A12" t="s">
        <v>125</v>
      </c>
      <c r="B12" t="s">
        <v>35</v>
      </c>
      <c r="C12" t="s">
        <v>14</v>
      </c>
      <c r="D12" s="8" t="s">
        <v>15</v>
      </c>
      <c r="E12">
        <v>600</v>
      </c>
      <c r="F12" t="s">
        <v>37</v>
      </c>
      <c r="G12" t="b">
        <v>1</v>
      </c>
      <c r="I12" s="21" t="str">
        <f t="shared" si="0"/>
        <v>Lo</v>
      </c>
      <c r="J12" s="21" t="str">
        <f t="shared" si="1"/>
        <v>Lo</v>
      </c>
    </row>
    <row r="13" spans="1:10" hidden="1" x14ac:dyDescent="0.25">
      <c r="A13" t="s">
        <v>125</v>
      </c>
      <c r="B13" t="s">
        <v>35</v>
      </c>
      <c r="C13" t="s">
        <v>14</v>
      </c>
      <c r="D13" s="8" t="s">
        <v>16</v>
      </c>
      <c r="E13">
        <v>450</v>
      </c>
      <c r="F13" t="s">
        <v>38</v>
      </c>
      <c r="G13" t="b">
        <v>1</v>
      </c>
      <c r="I13" s="21" t="str">
        <f t="shared" si="0"/>
        <v>Lo</v>
      </c>
      <c r="J13" s="21" t="str">
        <f t="shared" si="1"/>
        <v>Lo</v>
      </c>
    </row>
    <row r="14" spans="1:10" hidden="1" x14ac:dyDescent="0.25">
      <c r="A14" t="s">
        <v>125</v>
      </c>
      <c r="B14" t="s">
        <v>35</v>
      </c>
      <c r="C14" t="s">
        <v>48</v>
      </c>
      <c r="D14" s="8" t="s">
        <v>16</v>
      </c>
      <c r="E14">
        <v>500</v>
      </c>
      <c r="F14" t="s">
        <v>39</v>
      </c>
      <c r="G14" t="b">
        <v>0</v>
      </c>
      <c r="I14" s="21" t="str">
        <f t="shared" si="0"/>
        <v>Lo</v>
      </c>
      <c r="J14" s="21" t="str">
        <f t="shared" si="1"/>
        <v>Lo</v>
      </c>
    </row>
    <row r="15" spans="1:10" hidden="1" x14ac:dyDescent="0.25">
      <c r="A15" t="s">
        <v>125</v>
      </c>
      <c r="B15" t="s">
        <v>35</v>
      </c>
      <c r="C15" t="s">
        <v>47</v>
      </c>
      <c r="D15" s="8" t="s">
        <v>16</v>
      </c>
      <c r="E15">
        <v>47</v>
      </c>
      <c r="F15" t="s">
        <v>40</v>
      </c>
      <c r="G15" t="b">
        <v>0</v>
      </c>
      <c r="I15" s="21" t="str">
        <f t="shared" si="0"/>
        <v>Lo</v>
      </c>
      <c r="J15" s="21" t="str">
        <f t="shared" si="1"/>
        <v>Lo</v>
      </c>
    </row>
    <row r="16" spans="1:10" hidden="1" x14ac:dyDescent="0.25">
      <c r="A16" t="s">
        <v>125</v>
      </c>
      <c r="B16" t="s">
        <v>35</v>
      </c>
      <c r="C16" t="s">
        <v>46</v>
      </c>
      <c r="D16" s="8" t="s">
        <v>16</v>
      </c>
      <c r="E16">
        <v>2</v>
      </c>
      <c r="F16" t="s">
        <v>41</v>
      </c>
      <c r="G16" t="b">
        <v>0</v>
      </c>
      <c r="I16" s="21" t="str">
        <f t="shared" si="0"/>
        <v>Lo</v>
      </c>
      <c r="J16" s="21" t="str">
        <f t="shared" si="1"/>
        <v>Lo</v>
      </c>
    </row>
    <row r="17" spans="1:10" hidden="1" x14ac:dyDescent="0.25">
      <c r="A17" t="s">
        <v>125</v>
      </c>
      <c r="B17" t="s">
        <v>35</v>
      </c>
      <c r="C17" t="s">
        <v>46</v>
      </c>
      <c r="D17" s="8" t="s">
        <v>15</v>
      </c>
      <c r="E17">
        <v>100</v>
      </c>
      <c r="F17" t="s">
        <v>42</v>
      </c>
      <c r="G17" t="b">
        <v>0</v>
      </c>
      <c r="I17" s="21" t="str">
        <f t="shared" si="0"/>
        <v>Lo</v>
      </c>
      <c r="J17" s="21" t="str">
        <f t="shared" si="1"/>
        <v>Lo</v>
      </c>
    </row>
    <row r="18" spans="1:10" hidden="1" x14ac:dyDescent="0.25">
      <c r="A18" t="s">
        <v>125</v>
      </c>
      <c r="B18" t="s">
        <v>35</v>
      </c>
      <c r="C18" t="s">
        <v>45</v>
      </c>
      <c r="D18" s="8" t="s">
        <v>16</v>
      </c>
      <c r="E18">
        <v>8</v>
      </c>
      <c r="F18" t="s">
        <v>43</v>
      </c>
      <c r="G18" t="b">
        <v>0</v>
      </c>
      <c r="I18" s="21" t="str">
        <f t="shared" si="0"/>
        <v>Lo</v>
      </c>
      <c r="J18" s="21" t="str">
        <f t="shared" si="1"/>
        <v>Lo</v>
      </c>
    </row>
    <row r="19" spans="1:10" hidden="1" x14ac:dyDescent="0.25">
      <c r="A19" t="s">
        <v>125</v>
      </c>
      <c r="B19" t="s">
        <v>35</v>
      </c>
      <c r="C19" t="s">
        <v>18</v>
      </c>
      <c r="D19" s="8" t="s">
        <v>15</v>
      </c>
      <c r="E19">
        <v>0</v>
      </c>
      <c r="F19" t="s">
        <v>49</v>
      </c>
      <c r="G19" t="b">
        <v>1</v>
      </c>
      <c r="I19" s="21" t="str">
        <f t="shared" si="0"/>
        <v>Lo</v>
      </c>
      <c r="J19" s="21" t="str">
        <f t="shared" si="1"/>
        <v>Lo</v>
      </c>
    </row>
    <row r="20" spans="1:10" hidden="1" x14ac:dyDescent="0.25">
      <c r="A20" t="s">
        <v>125</v>
      </c>
      <c r="B20" t="s">
        <v>35</v>
      </c>
      <c r="C20" t="s">
        <v>33</v>
      </c>
      <c r="D20" s="8" t="s">
        <v>17</v>
      </c>
      <c r="E20">
        <v>10</v>
      </c>
      <c r="F20" t="s">
        <v>44</v>
      </c>
      <c r="G20" t="b">
        <v>1</v>
      </c>
      <c r="I20" s="21" t="str">
        <f t="shared" si="0"/>
        <v>Lo</v>
      </c>
      <c r="J20" s="21" t="str">
        <f t="shared" si="1"/>
        <v>Lo</v>
      </c>
    </row>
    <row r="21" spans="1:10" hidden="1" x14ac:dyDescent="0.25">
      <c r="A21" t="s">
        <v>125</v>
      </c>
      <c r="B21" t="s">
        <v>35</v>
      </c>
      <c r="C21" t="s">
        <v>51</v>
      </c>
      <c r="D21" s="19" t="s">
        <v>17</v>
      </c>
      <c r="E21">
        <v>50</v>
      </c>
      <c r="F21" t="s">
        <v>52</v>
      </c>
      <c r="G21" t="b">
        <v>1</v>
      </c>
      <c r="I21" s="21" t="str">
        <f t="shared" si="0"/>
        <v>Lo</v>
      </c>
      <c r="J21" s="21" t="str">
        <f t="shared" si="1"/>
        <v>Lo</v>
      </c>
    </row>
    <row r="22" spans="1:10" hidden="1" x14ac:dyDescent="0.25">
      <c r="A22" s="14" t="s">
        <v>126</v>
      </c>
      <c r="B22" s="12" t="s">
        <v>34</v>
      </c>
      <c r="C22" t="s">
        <v>14</v>
      </c>
      <c r="D22" s="8" t="s">
        <v>15</v>
      </c>
      <c r="E22">
        <f>300*1.2</f>
        <v>360</v>
      </c>
      <c r="F22" t="s">
        <v>37</v>
      </c>
      <c r="G22" t="b">
        <v>1</v>
      </c>
      <c r="I22" s="21" t="str">
        <f t="shared" si="0"/>
        <v>Hi</v>
      </c>
      <c r="J22" s="21" t="str">
        <f t="shared" si="1"/>
        <v>Hi</v>
      </c>
    </row>
    <row r="23" spans="1:10" hidden="1" x14ac:dyDescent="0.25">
      <c r="A23" s="14" t="s">
        <v>126</v>
      </c>
      <c r="B23" s="12" t="s">
        <v>34</v>
      </c>
      <c r="C23" t="s">
        <v>14</v>
      </c>
      <c r="D23" s="8" t="s">
        <v>16</v>
      </c>
      <c r="E23">
        <f>300*0.8</f>
        <v>240</v>
      </c>
      <c r="F23" t="s">
        <v>38</v>
      </c>
      <c r="G23" t="b">
        <v>1</v>
      </c>
      <c r="I23" s="21" t="str">
        <f t="shared" si="0"/>
        <v>Hi</v>
      </c>
      <c r="J23" s="21" t="str">
        <f t="shared" si="1"/>
        <v>Hi</v>
      </c>
    </row>
    <row r="24" spans="1:10" hidden="1" x14ac:dyDescent="0.25">
      <c r="A24" s="14" t="s">
        <v>126</v>
      </c>
      <c r="B24" s="12" t="s">
        <v>34</v>
      </c>
      <c r="C24" t="s">
        <v>48</v>
      </c>
      <c r="D24" s="8" t="s">
        <v>16</v>
      </c>
      <c r="E24">
        <f>500*300/500</f>
        <v>300</v>
      </c>
      <c r="F24" t="s">
        <v>39</v>
      </c>
      <c r="G24" t="b">
        <v>0</v>
      </c>
      <c r="I24" s="21" t="str">
        <f t="shared" si="0"/>
        <v>Hi</v>
      </c>
      <c r="J24" s="21" t="str">
        <f t="shared" si="1"/>
        <v>Hi</v>
      </c>
    </row>
    <row r="25" spans="1:10" hidden="1" x14ac:dyDescent="0.25">
      <c r="A25" s="14" t="s">
        <v>126</v>
      </c>
      <c r="B25" s="12" t="s">
        <v>34</v>
      </c>
      <c r="C25" t="s">
        <v>47</v>
      </c>
      <c r="D25" s="8" t="s">
        <v>16</v>
      </c>
      <c r="E25">
        <f>47*300/500</f>
        <v>28.2</v>
      </c>
      <c r="F25" t="s">
        <v>40</v>
      </c>
      <c r="G25" t="b">
        <v>0</v>
      </c>
      <c r="I25" s="21" t="str">
        <f t="shared" si="0"/>
        <v>Hi</v>
      </c>
      <c r="J25" s="21" t="str">
        <f t="shared" si="1"/>
        <v>Hi</v>
      </c>
    </row>
    <row r="26" spans="1:10" hidden="1" x14ac:dyDescent="0.25">
      <c r="A26" s="14" t="s">
        <v>126</v>
      </c>
      <c r="B26" s="12" t="s">
        <v>34</v>
      </c>
      <c r="C26" t="s">
        <v>46</v>
      </c>
      <c r="D26" s="8" t="s">
        <v>16</v>
      </c>
      <c r="E26">
        <v>2</v>
      </c>
      <c r="F26" t="s">
        <v>41</v>
      </c>
      <c r="G26" t="b">
        <v>0</v>
      </c>
      <c r="I26" s="21" t="str">
        <f t="shared" si="0"/>
        <v>Hi</v>
      </c>
      <c r="J26" s="21" t="str">
        <f t="shared" si="1"/>
        <v>Hi</v>
      </c>
    </row>
    <row r="27" spans="1:10" hidden="1" x14ac:dyDescent="0.25">
      <c r="A27" s="14" t="s">
        <v>126</v>
      </c>
      <c r="B27" s="12" t="s">
        <v>34</v>
      </c>
      <c r="C27" t="s">
        <v>46</v>
      </c>
      <c r="D27" s="8" t="s">
        <v>15</v>
      </c>
      <c r="E27">
        <v>100</v>
      </c>
      <c r="F27" t="s">
        <v>42</v>
      </c>
      <c r="G27" t="b">
        <v>0</v>
      </c>
      <c r="I27" s="21" t="str">
        <f t="shared" si="0"/>
        <v>Hi</v>
      </c>
      <c r="J27" s="21" t="str">
        <f t="shared" si="1"/>
        <v>Hi</v>
      </c>
    </row>
    <row r="28" spans="1:10" hidden="1" x14ac:dyDescent="0.25">
      <c r="A28" s="14" t="s">
        <v>126</v>
      </c>
      <c r="B28" s="12" t="s">
        <v>34</v>
      </c>
      <c r="C28" t="s">
        <v>45</v>
      </c>
      <c r="D28" s="8" t="s">
        <v>16</v>
      </c>
      <c r="E28">
        <v>8</v>
      </c>
      <c r="F28" t="s">
        <v>43</v>
      </c>
      <c r="G28" t="b">
        <v>0</v>
      </c>
      <c r="I28" s="21" t="str">
        <f t="shared" si="0"/>
        <v>Hi</v>
      </c>
      <c r="J28" s="21" t="str">
        <f t="shared" si="1"/>
        <v>Hi</v>
      </c>
    </row>
    <row r="29" spans="1:10" hidden="1" x14ac:dyDescent="0.25">
      <c r="A29" s="14" t="s">
        <v>126</v>
      </c>
      <c r="B29" s="12" t="s">
        <v>34</v>
      </c>
      <c r="C29" t="s">
        <v>18</v>
      </c>
      <c r="D29" s="8" t="s">
        <v>15</v>
      </c>
      <c r="E29">
        <v>0</v>
      </c>
      <c r="F29" t="s">
        <v>49</v>
      </c>
      <c r="G29" t="b">
        <v>1</v>
      </c>
      <c r="I29" s="21" t="str">
        <f t="shared" si="0"/>
        <v>Hi</v>
      </c>
      <c r="J29" s="21" t="str">
        <f t="shared" si="1"/>
        <v>Hi</v>
      </c>
    </row>
    <row r="30" spans="1:10" hidden="1" x14ac:dyDescent="0.25">
      <c r="A30" s="14" t="s">
        <v>126</v>
      </c>
      <c r="B30" s="12" t="s">
        <v>34</v>
      </c>
      <c r="C30" t="s">
        <v>33</v>
      </c>
      <c r="D30" s="8" t="s">
        <v>17</v>
      </c>
      <c r="E30">
        <v>10</v>
      </c>
      <c r="F30" t="s">
        <v>44</v>
      </c>
      <c r="G30" t="b">
        <v>1</v>
      </c>
      <c r="I30" s="21" t="str">
        <f t="shared" si="0"/>
        <v>Hi</v>
      </c>
      <c r="J30" s="21" t="str">
        <f t="shared" si="1"/>
        <v>Hi</v>
      </c>
    </row>
    <row r="31" spans="1:10" hidden="1" x14ac:dyDescent="0.25">
      <c r="A31" s="14" t="s">
        <v>126</v>
      </c>
      <c r="B31" s="12" t="s">
        <v>34</v>
      </c>
      <c r="C31" t="s">
        <v>51</v>
      </c>
      <c r="D31" s="19" t="s">
        <v>17</v>
      </c>
      <c r="E31">
        <v>50</v>
      </c>
      <c r="F31" t="s">
        <v>52</v>
      </c>
      <c r="G31" t="b">
        <v>1</v>
      </c>
      <c r="I31" s="21" t="str">
        <f t="shared" si="0"/>
        <v>Hi</v>
      </c>
      <c r="J31" s="21" t="str">
        <f t="shared" si="1"/>
        <v>Hi</v>
      </c>
    </row>
    <row r="32" spans="1:10" hidden="1" x14ac:dyDescent="0.25">
      <c r="A32" s="14" t="s">
        <v>126</v>
      </c>
      <c r="B32" t="s">
        <v>35</v>
      </c>
      <c r="C32" t="s">
        <v>14</v>
      </c>
      <c r="D32" s="8" t="s">
        <v>15</v>
      </c>
      <c r="E32">
        <f>E22</f>
        <v>360</v>
      </c>
      <c r="F32" t="s">
        <v>37</v>
      </c>
      <c r="G32" t="b">
        <v>1</v>
      </c>
      <c r="I32" s="21" t="str">
        <f t="shared" si="0"/>
        <v>Lo</v>
      </c>
      <c r="J32" s="21" t="str">
        <f t="shared" si="1"/>
        <v>Lo</v>
      </c>
    </row>
    <row r="33" spans="1:10" hidden="1" x14ac:dyDescent="0.25">
      <c r="A33" s="14" t="s">
        <v>126</v>
      </c>
      <c r="B33" t="s">
        <v>35</v>
      </c>
      <c r="C33" t="s">
        <v>14</v>
      </c>
      <c r="D33" s="8" t="s">
        <v>16</v>
      </c>
      <c r="E33">
        <f t="shared" ref="E33:E35" si="2">E23</f>
        <v>240</v>
      </c>
      <c r="F33" t="s">
        <v>38</v>
      </c>
      <c r="G33" t="b">
        <v>1</v>
      </c>
      <c r="I33" s="21" t="str">
        <f t="shared" si="0"/>
        <v>Lo</v>
      </c>
      <c r="J33" s="21" t="str">
        <f t="shared" si="1"/>
        <v>Lo</v>
      </c>
    </row>
    <row r="34" spans="1:10" hidden="1" x14ac:dyDescent="0.25">
      <c r="A34" s="14" t="s">
        <v>126</v>
      </c>
      <c r="B34" t="s">
        <v>35</v>
      </c>
      <c r="C34" t="s">
        <v>48</v>
      </c>
      <c r="D34" s="8" t="s">
        <v>16</v>
      </c>
      <c r="E34">
        <f t="shared" si="2"/>
        <v>300</v>
      </c>
      <c r="F34" t="s">
        <v>39</v>
      </c>
      <c r="G34" t="b">
        <v>0</v>
      </c>
      <c r="I34" s="21" t="str">
        <f t="shared" si="0"/>
        <v>Lo</v>
      </c>
      <c r="J34" s="21" t="str">
        <f t="shared" si="1"/>
        <v>Lo</v>
      </c>
    </row>
    <row r="35" spans="1:10" hidden="1" x14ac:dyDescent="0.25">
      <c r="A35" s="14" t="s">
        <v>126</v>
      </c>
      <c r="B35" t="s">
        <v>35</v>
      </c>
      <c r="C35" t="s">
        <v>47</v>
      </c>
      <c r="D35" s="8" t="s">
        <v>16</v>
      </c>
      <c r="E35">
        <f t="shared" si="2"/>
        <v>28.2</v>
      </c>
      <c r="F35" t="s">
        <v>40</v>
      </c>
      <c r="G35" t="b">
        <v>0</v>
      </c>
      <c r="I35" s="21" t="str">
        <f t="shared" si="0"/>
        <v>Lo</v>
      </c>
      <c r="J35" s="21" t="str">
        <f t="shared" si="1"/>
        <v>Lo</v>
      </c>
    </row>
    <row r="36" spans="1:10" hidden="1" x14ac:dyDescent="0.25">
      <c r="A36" s="14" t="s">
        <v>126</v>
      </c>
      <c r="B36" t="s">
        <v>35</v>
      </c>
      <c r="C36" t="s">
        <v>46</v>
      </c>
      <c r="D36" s="8" t="s">
        <v>16</v>
      </c>
      <c r="E36">
        <v>2</v>
      </c>
      <c r="F36" t="s">
        <v>41</v>
      </c>
      <c r="G36" t="b">
        <v>0</v>
      </c>
      <c r="I36" s="21" t="str">
        <f t="shared" si="0"/>
        <v>Lo</v>
      </c>
      <c r="J36" s="21" t="str">
        <f t="shared" si="1"/>
        <v>Lo</v>
      </c>
    </row>
    <row r="37" spans="1:10" hidden="1" x14ac:dyDescent="0.25">
      <c r="A37" s="14" t="s">
        <v>126</v>
      </c>
      <c r="B37" t="s">
        <v>35</v>
      </c>
      <c r="C37" t="s">
        <v>46</v>
      </c>
      <c r="D37" s="8" t="s">
        <v>15</v>
      </c>
      <c r="E37">
        <v>100</v>
      </c>
      <c r="F37" t="s">
        <v>42</v>
      </c>
      <c r="G37" t="b">
        <v>0</v>
      </c>
      <c r="I37" s="21" t="str">
        <f t="shared" si="0"/>
        <v>Lo</v>
      </c>
      <c r="J37" s="21" t="str">
        <f t="shared" si="1"/>
        <v>Lo</v>
      </c>
    </row>
    <row r="38" spans="1:10" hidden="1" x14ac:dyDescent="0.25">
      <c r="A38" s="14" t="s">
        <v>126</v>
      </c>
      <c r="B38" t="s">
        <v>35</v>
      </c>
      <c r="C38" t="s">
        <v>45</v>
      </c>
      <c r="D38" s="8" t="s">
        <v>16</v>
      </c>
      <c r="E38">
        <v>8</v>
      </c>
      <c r="F38" t="s">
        <v>43</v>
      </c>
      <c r="G38" t="b">
        <v>0</v>
      </c>
      <c r="I38" s="21" t="str">
        <f t="shared" si="0"/>
        <v>Lo</v>
      </c>
      <c r="J38" s="21" t="str">
        <f t="shared" si="1"/>
        <v>Lo</v>
      </c>
    </row>
    <row r="39" spans="1:10" hidden="1" x14ac:dyDescent="0.25">
      <c r="A39" s="14" t="s">
        <v>126</v>
      </c>
      <c r="B39" t="s">
        <v>35</v>
      </c>
      <c r="C39" t="s">
        <v>18</v>
      </c>
      <c r="D39" s="8" t="s">
        <v>15</v>
      </c>
      <c r="E39">
        <v>0</v>
      </c>
      <c r="F39" t="s">
        <v>49</v>
      </c>
      <c r="G39" t="b">
        <v>1</v>
      </c>
      <c r="I39" s="21" t="str">
        <f t="shared" si="0"/>
        <v>Lo</v>
      </c>
      <c r="J39" s="21" t="str">
        <f t="shared" si="1"/>
        <v>Lo</v>
      </c>
    </row>
    <row r="40" spans="1:10" hidden="1" x14ac:dyDescent="0.25">
      <c r="A40" s="14" t="s">
        <v>126</v>
      </c>
      <c r="B40" t="s">
        <v>35</v>
      </c>
      <c r="C40" t="s">
        <v>33</v>
      </c>
      <c r="D40" s="8" t="s">
        <v>17</v>
      </c>
      <c r="E40">
        <v>10</v>
      </c>
      <c r="F40" t="s">
        <v>44</v>
      </c>
      <c r="G40" t="b">
        <v>1</v>
      </c>
      <c r="I40" s="21" t="str">
        <f t="shared" si="0"/>
        <v>Lo</v>
      </c>
      <c r="J40" s="21" t="str">
        <f t="shared" si="1"/>
        <v>Lo</v>
      </c>
    </row>
    <row r="41" spans="1:10" hidden="1" x14ac:dyDescent="0.25">
      <c r="A41" s="14" t="s">
        <v>126</v>
      </c>
      <c r="B41" t="s">
        <v>35</v>
      </c>
      <c r="C41" t="s">
        <v>51</v>
      </c>
      <c r="D41" s="19" t="s">
        <v>17</v>
      </c>
      <c r="E41">
        <v>50</v>
      </c>
      <c r="F41" t="s">
        <v>52</v>
      </c>
      <c r="G41" t="b">
        <v>1</v>
      </c>
      <c r="I41" s="21" t="str">
        <f t="shared" si="0"/>
        <v>Lo</v>
      </c>
      <c r="J41" s="21" t="str">
        <f t="shared" si="1"/>
        <v>Lo</v>
      </c>
    </row>
    <row r="42" spans="1:10" x14ac:dyDescent="0.25">
      <c r="A42" t="s">
        <v>53</v>
      </c>
      <c r="B42" t="s">
        <v>54</v>
      </c>
      <c r="C42" t="s">
        <v>150</v>
      </c>
      <c r="D42" s="8" t="s">
        <v>17</v>
      </c>
      <c r="E42">
        <v>5</v>
      </c>
      <c r="F42" t="s">
        <v>55</v>
      </c>
      <c r="G42" t="b">
        <v>0</v>
      </c>
      <c r="I42" s="21" t="str">
        <f t="shared" si="0"/>
        <v>HiGrad-LoElev</v>
      </c>
      <c r="J42" s="21" t="str">
        <f t="shared" si="1"/>
        <v>HiGrad-LoElev</v>
      </c>
    </row>
    <row r="43" spans="1:10" x14ac:dyDescent="0.25">
      <c r="A43" t="s">
        <v>53</v>
      </c>
      <c r="B43" t="s">
        <v>54</v>
      </c>
      <c r="C43" t="s">
        <v>150</v>
      </c>
      <c r="D43" s="8" t="s">
        <v>16</v>
      </c>
      <c r="E43">
        <v>1.2</v>
      </c>
      <c r="F43" t="s">
        <v>116</v>
      </c>
      <c r="G43" t="b">
        <v>0</v>
      </c>
      <c r="H43" t="s">
        <v>115</v>
      </c>
      <c r="I43" s="21" t="str">
        <f t="shared" si="0"/>
        <v>HiGrad-LoElev</v>
      </c>
      <c r="J43" s="21" t="str">
        <f t="shared" si="1"/>
        <v>HiGrad-LoElev</v>
      </c>
    </row>
    <row r="44" spans="1:10" x14ac:dyDescent="0.25">
      <c r="A44" t="s">
        <v>53</v>
      </c>
      <c r="B44" t="s">
        <v>54</v>
      </c>
      <c r="C44" t="s">
        <v>138</v>
      </c>
      <c r="D44" s="8" t="s">
        <v>16</v>
      </c>
      <c r="E44">
        <v>5</v>
      </c>
      <c r="F44" t="s">
        <v>139</v>
      </c>
      <c r="G44" t="b">
        <v>0</v>
      </c>
      <c r="I44" s="21" t="str">
        <f t="shared" si="0"/>
        <v>HiGrad-LoElev</v>
      </c>
      <c r="J44" s="21" t="str">
        <f t="shared" si="1"/>
        <v>HiGrad-LoElev</v>
      </c>
    </row>
    <row r="45" spans="1:10" x14ac:dyDescent="0.25">
      <c r="A45" t="s">
        <v>53</v>
      </c>
      <c r="B45" t="s">
        <v>54</v>
      </c>
      <c r="C45" t="s">
        <v>138</v>
      </c>
      <c r="D45" s="8" t="s">
        <v>15</v>
      </c>
      <c r="E45">
        <v>260</v>
      </c>
      <c r="F45" t="s">
        <v>140</v>
      </c>
      <c r="G45" t="b">
        <v>0</v>
      </c>
      <c r="I45" s="21" t="str">
        <f t="shared" si="0"/>
        <v>HiGrad-LoElev</v>
      </c>
      <c r="J45" s="21" t="str">
        <f t="shared" si="1"/>
        <v>HiGrad-LoElev</v>
      </c>
    </row>
    <row r="46" spans="1:10" x14ac:dyDescent="0.25">
      <c r="A46" t="s">
        <v>53</v>
      </c>
      <c r="B46" t="s">
        <v>54</v>
      </c>
      <c r="C46" t="s">
        <v>56</v>
      </c>
      <c r="D46" s="8" t="s">
        <v>16</v>
      </c>
      <c r="E46">
        <v>6</v>
      </c>
      <c r="F46" t="s">
        <v>57</v>
      </c>
      <c r="G46" t="b">
        <v>0</v>
      </c>
      <c r="I46" s="21" t="str">
        <f t="shared" si="0"/>
        <v>HiGrad-LoElev</v>
      </c>
      <c r="J46" s="21" t="str">
        <f t="shared" si="1"/>
        <v>HiGrad-LoElev</v>
      </c>
    </row>
    <row r="47" spans="1:10" x14ac:dyDescent="0.25">
      <c r="A47" t="s">
        <v>53</v>
      </c>
      <c r="B47" t="s">
        <v>54</v>
      </c>
      <c r="C47" t="s">
        <v>56</v>
      </c>
      <c r="D47" s="8" t="s">
        <v>15</v>
      </c>
      <c r="E47">
        <v>10</v>
      </c>
      <c r="F47" t="s">
        <v>58</v>
      </c>
      <c r="G47" t="b">
        <v>0</v>
      </c>
      <c r="I47" s="21" t="str">
        <f t="shared" si="0"/>
        <v>HiGrad-LoElev</v>
      </c>
      <c r="J47" s="21" t="str">
        <f t="shared" si="1"/>
        <v>HiGrad-LoElev</v>
      </c>
    </row>
    <row r="48" spans="1:10" x14ac:dyDescent="0.25">
      <c r="A48" t="s">
        <v>53</v>
      </c>
      <c r="B48" t="s">
        <v>54</v>
      </c>
      <c r="C48" t="s">
        <v>59</v>
      </c>
      <c r="D48" s="8" t="s">
        <v>16</v>
      </c>
      <c r="E48">
        <v>8</v>
      </c>
      <c r="F48" t="s">
        <v>60</v>
      </c>
      <c r="G48" t="b">
        <v>0</v>
      </c>
      <c r="I48" s="21" t="str">
        <f t="shared" si="0"/>
        <v>HiGrad-LoElev</v>
      </c>
      <c r="J48" s="21" t="str">
        <f t="shared" si="1"/>
        <v>HiGrad-LoElev</v>
      </c>
    </row>
    <row r="49" spans="1:10" x14ac:dyDescent="0.25">
      <c r="A49" t="s">
        <v>53</v>
      </c>
      <c r="B49" t="s">
        <v>54</v>
      </c>
      <c r="C49" t="s">
        <v>14</v>
      </c>
      <c r="D49" s="8" t="s">
        <v>15</v>
      </c>
      <c r="E49">
        <v>600</v>
      </c>
      <c r="F49" t="s">
        <v>61</v>
      </c>
      <c r="G49" t="b">
        <v>1</v>
      </c>
      <c r="I49" s="21" t="str">
        <f t="shared" si="0"/>
        <v>HiGrad-LoElev</v>
      </c>
      <c r="J49" s="21" t="str">
        <f t="shared" si="1"/>
        <v>HiGrad-LoElev</v>
      </c>
    </row>
    <row r="50" spans="1:10" x14ac:dyDescent="0.25">
      <c r="A50" t="s">
        <v>53</v>
      </c>
      <c r="B50" t="s">
        <v>54</v>
      </c>
      <c r="C50" t="s">
        <v>14</v>
      </c>
      <c r="D50" s="8" t="s">
        <v>16</v>
      </c>
      <c r="E50">
        <v>450</v>
      </c>
      <c r="F50" t="s">
        <v>38</v>
      </c>
      <c r="G50" t="b">
        <v>1</v>
      </c>
      <c r="I50" s="21" t="str">
        <f t="shared" si="0"/>
        <v>HiGrad-LoElev</v>
      </c>
      <c r="J50" s="21" t="str">
        <f t="shared" si="1"/>
        <v>HiGrad-LoElev</v>
      </c>
    </row>
    <row r="51" spans="1:10" x14ac:dyDescent="0.25">
      <c r="A51" t="s">
        <v>53</v>
      </c>
      <c r="B51" t="s">
        <v>54</v>
      </c>
      <c r="C51" t="s">
        <v>62</v>
      </c>
      <c r="D51" s="8" t="s">
        <v>17</v>
      </c>
      <c r="E51">
        <v>75</v>
      </c>
      <c r="F51" t="s">
        <v>63</v>
      </c>
      <c r="G51" t="b">
        <v>0</v>
      </c>
      <c r="I51" s="21" t="str">
        <f t="shared" si="0"/>
        <v>HiGrad-LoElev</v>
      </c>
      <c r="J51" s="21" t="str">
        <f t="shared" si="1"/>
        <v>HiGrad-LoElev</v>
      </c>
    </row>
    <row r="52" spans="1:10" x14ac:dyDescent="0.25">
      <c r="A52" t="s">
        <v>53</v>
      </c>
      <c r="B52" t="s">
        <v>54</v>
      </c>
      <c r="C52" t="s">
        <v>48</v>
      </c>
      <c r="D52" s="8" t="s">
        <v>16</v>
      </c>
      <c r="E52">
        <v>1000</v>
      </c>
      <c r="F52" t="s">
        <v>64</v>
      </c>
      <c r="G52" t="b">
        <v>0</v>
      </c>
      <c r="I52" s="21" t="str">
        <f t="shared" si="0"/>
        <v>HiGrad-LoElev</v>
      </c>
      <c r="J52" s="21" t="str">
        <f t="shared" si="1"/>
        <v>HiGrad-LoElev</v>
      </c>
    </row>
    <row r="53" spans="1:10" x14ac:dyDescent="0.25">
      <c r="A53" t="s">
        <v>53</v>
      </c>
      <c r="B53" t="s">
        <v>54</v>
      </c>
      <c r="C53" t="s">
        <v>51</v>
      </c>
      <c r="D53" s="8" t="s">
        <v>17</v>
      </c>
      <c r="E53">
        <v>50</v>
      </c>
      <c r="F53" t="s">
        <v>65</v>
      </c>
      <c r="G53" t="b">
        <v>1</v>
      </c>
      <c r="I53" s="21" t="str">
        <f t="shared" si="0"/>
        <v>HiGrad-LoElev</v>
      </c>
      <c r="J53" s="21" t="str">
        <f t="shared" si="1"/>
        <v>HiGrad-LoElev</v>
      </c>
    </row>
    <row r="54" spans="1:10" x14ac:dyDescent="0.25">
      <c r="A54" t="s">
        <v>53</v>
      </c>
      <c r="B54" t="s">
        <v>54</v>
      </c>
      <c r="C54" t="s">
        <v>66</v>
      </c>
      <c r="D54" s="8" t="s">
        <v>17</v>
      </c>
      <c r="E54" s="18">
        <v>35</v>
      </c>
      <c r="F54" t="s">
        <v>67</v>
      </c>
      <c r="G54" t="b">
        <v>1</v>
      </c>
      <c r="H54" t="s">
        <v>110</v>
      </c>
      <c r="I54" s="21" t="str">
        <f t="shared" si="0"/>
        <v>HiGrad-LoElev</v>
      </c>
      <c r="J54" s="21" t="str">
        <f t="shared" si="1"/>
        <v>HiGrad-LoElev</v>
      </c>
    </row>
    <row r="55" spans="1:10" x14ac:dyDescent="0.25">
      <c r="A55" t="s">
        <v>53</v>
      </c>
      <c r="B55" t="s">
        <v>54</v>
      </c>
      <c r="C55" t="s">
        <v>68</v>
      </c>
      <c r="D55" s="8" t="s">
        <v>17</v>
      </c>
      <c r="E55">
        <v>10</v>
      </c>
      <c r="F55" t="s">
        <v>69</v>
      </c>
      <c r="G55" t="b">
        <v>1</v>
      </c>
      <c r="I55" s="21" t="str">
        <f t="shared" si="0"/>
        <v>HiGrad-LoElev</v>
      </c>
      <c r="J55" s="21" t="str">
        <f t="shared" si="1"/>
        <v>HiGrad-LoElev</v>
      </c>
    </row>
    <row r="56" spans="1:10" x14ac:dyDescent="0.25">
      <c r="A56" t="s">
        <v>53</v>
      </c>
      <c r="B56" t="s">
        <v>54</v>
      </c>
      <c r="C56" t="s">
        <v>70</v>
      </c>
      <c r="D56" s="8" t="s">
        <v>17</v>
      </c>
      <c r="E56">
        <v>25</v>
      </c>
      <c r="F56" t="s">
        <v>71</v>
      </c>
      <c r="G56" t="b">
        <v>1</v>
      </c>
      <c r="I56" s="21" t="str">
        <f t="shared" si="0"/>
        <v>HiGrad-LoElev</v>
      </c>
      <c r="J56" s="21" t="str">
        <f t="shared" si="1"/>
        <v>HiGrad-LoElev</v>
      </c>
    </row>
    <row r="57" spans="1:10" x14ac:dyDescent="0.25">
      <c r="A57" t="s">
        <v>53</v>
      </c>
      <c r="B57" t="s">
        <v>54</v>
      </c>
      <c r="C57" t="s">
        <v>72</v>
      </c>
      <c r="D57" s="22" t="s">
        <v>96</v>
      </c>
      <c r="E57">
        <v>0</v>
      </c>
      <c r="F57" t="s">
        <v>73</v>
      </c>
      <c r="G57" t="b">
        <v>1</v>
      </c>
      <c r="I57" s="21" t="str">
        <f t="shared" si="0"/>
        <v>HiGrad-LoElev</v>
      </c>
      <c r="J57" s="21" t="str">
        <f t="shared" si="1"/>
        <v>HiGrad-LoElev</v>
      </c>
    </row>
    <row r="58" spans="1:10" x14ac:dyDescent="0.25">
      <c r="A58" t="s">
        <v>53</v>
      </c>
      <c r="B58" t="s">
        <v>54</v>
      </c>
      <c r="C58" t="s">
        <v>74</v>
      </c>
      <c r="D58" s="22" t="s">
        <v>96</v>
      </c>
      <c r="E58">
        <v>0</v>
      </c>
      <c r="F58" t="s">
        <v>75</v>
      </c>
      <c r="G58" t="b">
        <v>1</v>
      </c>
      <c r="I58" s="21" t="str">
        <f t="shared" si="0"/>
        <v>HiGrad-LoElev</v>
      </c>
      <c r="J58" s="21" t="str">
        <f t="shared" si="1"/>
        <v>HiGrad-LoElev</v>
      </c>
    </row>
    <row r="59" spans="1:10" x14ac:dyDescent="0.25">
      <c r="A59" t="s">
        <v>53</v>
      </c>
      <c r="B59" t="s">
        <v>54</v>
      </c>
      <c r="C59" t="s">
        <v>76</v>
      </c>
      <c r="D59" s="22" t="s">
        <v>96</v>
      </c>
      <c r="E59">
        <v>0</v>
      </c>
      <c r="F59" t="s">
        <v>77</v>
      </c>
      <c r="G59" t="b">
        <v>1</v>
      </c>
      <c r="I59" s="21" t="str">
        <f t="shared" si="0"/>
        <v>HiGrad-LoElev</v>
      </c>
      <c r="J59" s="21" t="str">
        <f t="shared" si="1"/>
        <v>HiGrad-LoElev</v>
      </c>
    </row>
    <row r="60" spans="1:10" x14ac:dyDescent="0.25">
      <c r="A60" t="s">
        <v>53</v>
      </c>
      <c r="B60" t="s">
        <v>54</v>
      </c>
      <c r="C60" t="s">
        <v>78</v>
      </c>
      <c r="D60" s="22" t="s">
        <v>96</v>
      </c>
      <c r="E60">
        <v>0</v>
      </c>
      <c r="F60" t="s">
        <v>79</v>
      </c>
      <c r="G60" t="b">
        <v>1</v>
      </c>
      <c r="I60" s="21" t="str">
        <f t="shared" si="0"/>
        <v>HiGrad-LoElev</v>
      </c>
      <c r="J60" s="21" t="str">
        <f t="shared" si="1"/>
        <v>HiGrad-LoElev</v>
      </c>
    </row>
    <row r="61" spans="1:10" x14ac:dyDescent="0.25">
      <c r="A61" t="s">
        <v>53</v>
      </c>
      <c r="B61" t="s">
        <v>54</v>
      </c>
      <c r="C61" t="s">
        <v>80</v>
      </c>
      <c r="D61" s="8" t="s">
        <v>17</v>
      </c>
      <c r="E61">
        <v>50</v>
      </c>
      <c r="F61" t="s">
        <v>81</v>
      </c>
      <c r="G61" t="b">
        <v>1</v>
      </c>
      <c r="I61" s="21" t="str">
        <f t="shared" si="0"/>
        <v>HiGrad-LoElev</v>
      </c>
      <c r="J61" s="21" t="str">
        <f t="shared" si="1"/>
        <v>HiGrad-LoElev</v>
      </c>
    </row>
    <row r="62" spans="1:10" x14ac:dyDescent="0.25">
      <c r="A62" t="s">
        <v>53</v>
      </c>
      <c r="B62" t="s">
        <v>54</v>
      </c>
      <c r="C62" t="s">
        <v>91</v>
      </c>
      <c r="D62" s="8" t="s">
        <v>17</v>
      </c>
      <c r="E62" s="18">
        <v>50</v>
      </c>
      <c r="F62" t="s">
        <v>82</v>
      </c>
      <c r="G62" t="b">
        <v>1</v>
      </c>
      <c r="H62" t="s">
        <v>110</v>
      </c>
      <c r="I62" s="21" t="str">
        <f t="shared" si="0"/>
        <v>HiGrad-LoElev</v>
      </c>
      <c r="J62" s="21" t="str">
        <f t="shared" si="1"/>
        <v>HiGrad-LoElev</v>
      </c>
    </row>
    <row r="63" spans="1:10" x14ac:dyDescent="0.25">
      <c r="A63" t="s">
        <v>53</v>
      </c>
      <c r="B63" t="s">
        <v>54</v>
      </c>
      <c r="C63" t="s">
        <v>83</v>
      </c>
      <c r="D63" s="8" t="s">
        <v>17</v>
      </c>
      <c r="E63">
        <v>30</v>
      </c>
      <c r="F63" t="s">
        <v>84</v>
      </c>
      <c r="G63" t="b">
        <v>1</v>
      </c>
      <c r="I63" s="21" t="str">
        <f t="shared" si="0"/>
        <v>HiGrad-LoElev</v>
      </c>
      <c r="J63" s="21" t="str">
        <f t="shared" si="1"/>
        <v>HiGrad-LoElev</v>
      </c>
    </row>
    <row r="64" spans="1:10" x14ac:dyDescent="0.25">
      <c r="A64" t="s">
        <v>53</v>
      </c>
      <c r="B64" t="s">
        <v>54</v>
      </c>
      <c r="C64" t="s">
        <v>85</v>
      </c>
      <c r="D64" s="8" t="s">
        <v>17</v>
      </c>
      <c r="E64">
        <v>10</v>
      </c>
      <c r="F64" t="s">
        <v>86</v>
      </c>
      <c r="G64" t="b">
        <v>1</v>
      </c>
      <c r="I64" s="21" t="str">
        <f t="shared" si="0"/>
        <v>HiGrad-LoElev</v>
      </c>
      <c r="J64" s="21" t="str">
        <f t="shared" si="1"/>
        <v>HiGrad-LoElev</v>
      </c>
    </row>
    <row r="65" spans="1:10" x14ac:dyDescent="0.25">
      <c r="A65" t="s">
        <v>53</v>
      </c>
      <c r="B65" t="s">
        <v>54</v>
      </c>
      <c r="C65" t="s">
        <v>87</v>
      </c>
      <c r="D65" s="8" t="s">
        <v>17</v>
      </c>
      <c r="E65">
        <v>10</v>
      </c>
      <c r="F65" t="s">
        <v>88</v>
      </c>
      <c r="G65" t="b">
        <v>1</v>
      </c>
      <c r="I65" s="21" t="str">
        <f t="shared" si="0"/>
        <v>HiGrad-LoElev</v>
      </c>
      <c r="J65" s="21" t="str">
        <f t="shared" si="1"/>
        <v>HiGrad-LoElev</v>
      </c>
    </row>
    <row r="66" spans="1:10" x14ac:dyDescent="0.25">
      <c r="A66" t="s">
        <v>53</v>
      </c>
      <c r="B66" t="s">
        <v>54</v>
      </c>
      <c r="C66" t="s">
        <v>89</v>
      </c>
      <c r="D66" s="8" t="s">
        <v>15</v>
      </c>
      <c r="E66">
        <v>0</v>
      </c>
      <c r="F66" t="s">
        <v>49</v>
      </c>
      <c r="G66" t="b">
        <v>1</v>
      </c>
      <c r="I66" s="21" t="str">
        <f t="shared" si="0"/>
        <v>HiGrad-LoElev</v>
      </c>
      <c r="J66" s="21" t="str">
        <f t="shared" si="1"/>
        <v>HiGrad-LoElev</v>
      </c>
    </row>
    <row r="67" spans="1:10" x14ac:dyDescent="0.25">
      <c r="A67" t="s">
        <v>53</v>
      </c>
      <c r="B67" t="s">
        <v>54</v>
      </c>
      <c r="C67" t="s">
        <v>101</v>
      </c>
      <c r="D67" s="8" t="s">
        <v>15</v>
      </c>
      <c r="E67">
        <v>0</v>
      </c>
      <c r="F67" t="s">
        <v>102</v>
      </c>
      <c r="G67" t="b">
        <v>1</v>
      </c>
      <c r="H67" t="s">
        <v>109</v>
      </c>
      <c r="I67" s="21" t="str">
        <f t="shared" ref="I67:I130" si="3">B67</f>
        <v>HiGrad-LoElev</v>
      </c>
      <c r="J67" s="21" t="str">
        <f t="shared" ref="J67:J130" si="4">B67</f>
        <v>HiGrad-LoElev</v>
      </c>
    </row>
    <row r="68" spans="1:10" x14ac:dyDescent="0.25">
      <c r="A68" t="s">
        <v>53</v>
      </c>
      <c r="B68" t="s">
        <v>54</v>
      </c>
      <c r="C68" t="s">
        <v>104</v>
      </c>
      <c r="D68" s="8" t="s">
        <v>16</v>
      </c>
      <c r="E68">
        <v>1000</v>
      </c>
      <c r="F68" t="s">
        <v>105</v>
      </c>
      <c r="G68" t="b">
        <v>0</v>
      </c>
      <c r="H68" t="s">
        <v>117</v>
      </c>
      <c r="I68" s="21" t="str">
        <f t="shared" si="3"/>
        <v>HiGrad-LoElev</v>
      </c>
      <c r="J68" s="21" t="str">
        <f t="shared" si="4"/>
        <v>HiGrad-LoElev</v>
      </c>
    </row>
    <row r="69" spans="1:10" x14ac:dyDescent="0.25">
      <c r="A69" s="13" t="s">
        <v>53</v>
      </c>
      <c r="B69" t="s">
        <v>54</v>
      </c>
      <c r="C69" s="13" t="s">
        <v>106</v>
      </c>
      <c r="D69" s="19" t="s">
        <v>17</v>
      </c>
      <c r="E69" s="19">
        <v>10</v>
      </c>
      <c r="F69" s="13" t="s">
        <v>107</v>
      </c>
      <c r="G69" s="13" t="b">
        <v>1</v>
      </c>
      <c r="H69" t="s">
        <v>117</v>
      </c>
      <c r="I69" s="21" t="str">
        <f t="shared" si="3"/>
        <v>HiGrad-LoElev</v>
      </c>
      <c r="J69" s="21" t="str">
        <f t="shared" si="4"/>
        <v>HiGrad-LoElev</v>
      </c>
    </row>
    <row r="70" spans="1:10" x14ac:dyDescent="0.25">
      <c r="A70" s="13" t="s">
        <v>53</v>
      </c>
      <c r="B70" t="s">
        <v>54</v>
      </c>
      <c r="C70" t="s">
        <v>113</v>
      </c>
      <c r="D70" s="19" t="s">
        <v>17</v>
      </c>
      <c r="E70" s="19">
        <v>10</v>
      </c>
      <c r="F70" s="13" t="s">
        <v>108</v>
      </c>
      <c r="G70" s="13" t="b">
        <v>1</v>
      </c>
      <c r="H70" t="s">
        <v>117</v>
      </c>
      <c r="I70" s="21" t="str">
        <f t="shared" si="3"/>
        <v>HiGrad-LoElev</v>
      </c>
      <c r="J70" s="21" t="str">
        <f t="shared" si="4"/>
        <v>HiGrad-LoElev</v>
      </c>
    </row>
    <row r="71" spans="1:10" x14ac:dyDescent="0.25">
      <c r="A71" t="s">
        <v>53</v>
      </c>
      <c r="B71" t="s">
        <v>103</v>
      </c>
      <c r="C71" t="s">
        <v>150</v>
      </c>
      <c r="D71" s="8" t="s">
        <v>17</v>
      </c>
      <c r="E71" s="23">
        <v>8</v>
      </c>
      <c r="F71" t="s">
        <v>111</v>
      </c>
      <c r="G71" t="b">
        <v>0</v>
      </c>
      <c r="I71" s="21" t="str">
        <f t="shared" si="3"/>
        <v>HiGrad-HiElev</v>
      </c>
      <c r="J71" s="21" t="str">
        <f t="shared" si="4"/>
        <v>HiGrad-HiElev</v>
      </c>
    </row>
    <row r="72" spans="1:10" x14ac:dyDescent="0.25">
      <c r="A72" t="s">
        <v>53</v>
      </c>
      <c r="B72" t="s">
        <v>103</v>
      </c>
      <c r="C72" t="s">
        <v>150</v>
      </c>
      <c r="D72" s="8" t="s">
        <v>16</v>
      </c>
      <c r="E72">
        <v>3</v>
      </c>
      <c r="F72" t="s">
        <v>112</v>
      </c>
      <c r="G72" t="b">
        <v>0</v>
      </c>
      <c r="I72" s="21" t="str">
        <f t="shared" si="3"/>
        <v>HiGrad-HiElev</v>
      </c>
      <c r="J72" s="21" t="str">
        <f t="shared" si="4"/>
        <v>HiGrad-HiElev</v>
      </c>
    </row>
    <row r="73" spans="1:10" x14ac:dyDescent="0.25">
      <c r="A73" t="s">
        <v>53</v>
      </c>
      <c r="B73" t="s">
        <v>103</v>
      </c>
      <c r="C73" t="s">
        <v>138</v>
      </c>
      <c r="D73" s="8" t="s">
        <v>16</v>
      </c>
      <c r="E73">
        <v>5</v>
      </c>
      <c r="F73" t="s">
        <v>139</v>
      </c>
      <c r="G73" t="b">
        <v>0</v>
      </c>
      <c r="I73" s="21" t="str">
        <f t="shared" si="3"/>
        <v>HiGrad-HiElev</v>
      </c>
      <c r="J73" s="21" t="str">
        <f t="shared" si="4"/>
        <v>HiGrad-HiElev</v>
      </c>
    </row>
    <row r="74" spans="1:10" x14ac:dyDescent="0.25">
      <c r="A74" t="s">
        <v>53</v>
      </c>
      <c r="B74" t="s">
        <v>103</v>
      </c>
      <c r="C74" t="s">
        <v>138</v>
      </c>
      <c r="D74" s="8" t="s">
        <v>15</v>
      </c>
      <c r="E74">
        <v>260</v>
      </c>
      <c r="F74" t="s">
        <v>140</v>
      </c>
      <c r="G74" t="b">
        <v>0</v>
      </c>
      <c r="I74" s="21" t="str">
        <f t="shared" si="3"/>
        <v>HiGrad-HiElev</v>
      </c>
      <c r="J74" s="21" t="str">
        <f t="shared" si="4"/>
        <v>HiGrad-HiElev</v>
      </c>
    </row>
    <row r="75" spans="1:10" x14ac:dyDescent="0.25">
      <c r="A75" t="s">
        <v>53</v>
      </c>
      <c r="B75" t="s">
        <v>103</v>
      </c>
      <c r="C75" t="s">
        <v>104</v>
      </c>
      <c r="D75" s="8" t="s">
        <v>16</v>
      </c>
      <c r="E75">
        <v>1000</v>
      </c>
      <c r="F75" t="s">
        <v>105</v>
      </c>
      <c r="G75" t="b">
        <v>0</v>
      </c>
      <c r="I75" s="21" t="str">
        <f t="shared" si="3"/>
        <v>HiGrad-HiElev</v>
      </c>
      <c r="J75" s="21" t="str">
        <f t="shared" si="4"/>
        <v>HiGrad-HiElev</v>
      </c>
    </row>
    <row r="76" spans="1:10" x14ac:dyDescent="0.25">
      <c r="A76" t="s">
        <v>53</v>
      </c>
      <c r="B76" t="s">
        <v>103</v>
      </c>
      <c r="C76" t="s">
        <v>56</v>
      </c>
      <c r="D76" s="8" t="s">
        <v>16</v>
      </c>
      <c r="E76">
        <v>6</v>
      </c>
      <c r="F76" t="s">
        <v>57</v>
      </c>
      <c r="G76" t="b">
        <v>0</v>
      </c>
      <c r="I76" s="21" t="str">
        <f t="shared" si="3"/>
        <v>HiGrad-HiElev</v>
      </c>
      <c r="J76" s="21" t="str">
        <f t="shared" si="4"/>
        <v>HiGrad-HiElev</v>
      </c>
    </row>
    <row r="77" spans="1:10" x14ac:dyDescent="0.25">
      <c r="A77" t="s">
        <v>53</v>
      </c>
      <c r="B77" t="s">
        <v>103</v>
      </c>
      <c r="C77" t="s">
        <v>56</v>
      </c>
      <c r="D77" s="8" t="s">
        <v>15</v>
      </c>
      <c r="E77">
        <v>10</v>
      </c>
      <c r="F77" t="s">
        <v>58</v>
      </c>
      <c r="G77" t="b">
        <v>0</v>
      </c>
      <c r="I77" s="21" t="str">
        <f t="shared" si="3"/>
        <v>HiGrad-HiElev</v>
      </c>
      <c r="J77" s="21" t="str">
        <f t="shared" si="4"/>
        <v>HiGrad-HiElev</v>
      </c>
    </row>
    <row r="78" spans="1:10" x14ac:dyDescent="0.25">
      <c r="A78" t="s">
        <v>53</v>
      </c>
      <c r="B78" t="s">
        <v>103</v>
      </c>
      <c r="C78" t="s">
        <v>59</v>
      </c>
      <c r="D78" s="8" t="s">
        <v>16</v>
      </c>
      <c r="E78">
        <v>8</v>
      </c>
      <c r="F78" t="s">
        <v>60</v>
      </c>
      <c r="G78" t="b">
        <v>0</v>
      </c>
      <c r="I78" s="21" t="str">
        <f t="shared" si="3"/>
        <v>HiGrad-HiElev</v>
      </c>
      <c r="J78" s="21" t="str">
        <f t="shared" si="4"/>
        <v>HiGrad-HiElev</v>
      </c>
    </row>
    <row r="79" spans="1:10" x14ac:dyDescent="0.25">
      <c r="A79" t="s">
        <v>53</v>
      </c>
      <c r="B79" t="s">
        <v>103</v>
      </c>
      <c r="C79" t="s">
        <v>14</v>
      </c>
      <c r="D79" s="8" t="s">
        <v>15</v>
      </c>
      <c r="E79">
        <v>600</v>
      </c>
      <c r="F79" t="s">
        <v>61</v>
      </c>
      <c r="G79" t="b">
        <v>1</v>
      </c>
      <c r="I79" s="21" t="str">
        <f t="shared" si="3"/>
        <v>HiGrad-HiElev</v>
      </c>
      <c r="J79" s="21" t="str">
        <f t="shared" si="4"/>
        <v>HiGrad-HiElev</v>
      </c>
    </row>
    <row r="80" spans="1:10" x14ac:dyDescent="0.25">
      <c r="A80" t="s">
        <v>53</v>
      </c>
      <c r="B80" t="s">
        <v>103</v>
      </c>
      <c r="C80" t="s">
        <v>14</v>
      </c>
      <c r="D80" s="8" t="s">
        <v>16</v>
      </c>
      <c r="E80">
        <v>450</v>
      </c>
      <c r="F80" t="s">
        <v>38</v>
      </c>
      <c r="G80" t="b">
        <v>1</v>
      </c>
      <c r="I80" s="21" t="str">
        <f t="shared" si="3"/>
        <v>HiGrad-HiElev</v>
      </c>
      <c r="J80" s="21" t="str">
        <f t="shared" si="4"/>
        <v>HiGrad-HiElev</v>
      </c>
    </row>
    <row r="81" spans="1:10" x14ac:dyDescent="0.25">
      <c r="A81" t="s">
        <v>53</v>
      </c>
      <c r="B81" t="s">
        <v>103</v>
      </c>
      <c r="C81" t="s">
        <v>62</v>
      </c>
      <c r="D81" s="8" t="s">
        <v>17</v>
      </c>
      <c r="E81">
        <v>75</v>
      </c>
      <c r="F81" t="s">
        <v>63</v>
      </c>
      <c r="G81" t="b">
        <v>0</v>
      </c>
      <c r="I81" s="21" t="str">
        <f t="shared" si="3"/>
        <v>HiGrad-HiElev</v>
      </c>
      <c r="J81" s="21" t="str">
        <f t="shared" si="4"/>
        <v>HiGrad-HiElev</v>
      </c>
    </row>
    <row r="82" spans="1:10" x14ac:dyDescent="0.25">
      <c r="A82" t="s">
        <v>53</v>
      </c>
      <c r="B82" t="s">
        <v>103</v>
      </c>
      <c r="C82" t="s">
        <v>48</v>
      </c>
      <c r="D82" s="8" t="s">
        <v>16</v>
      </c>
      <c r="E82">
        <v>1000</v>
      </c>
      <c r="F82" t="s">
        <v>64</v>
      </c>
      <c r="G82" t="b">
        <v>0</v>
      </c>
      <c r="I82" s="21" t="str">
        <f t="shared" si="3"/>
        <v>HiGrad-HiElev</v>
      </c>
      <c r="J82" s="21" t="str">
        <f t="shared" si="4"/>
        <v>HiGrad-HiElev</v>
      </c>
    </row>
    <row r="83" spans="1:10" x14ac:dyDescent="0.25">
      <c r="A83" t="s">
        <v>53</v>
      </c>
      <c r="B83" t="s">
        <v>103</v>
      </c>
      <c r="C83" t="s">
        <v>51</v>
      </c>
      <c r="D83" s="8" t="s">
        <v>17</v>
      </c>
      <c r="E83">
        <v>50</v>
      </c>
      <c r="F83" t="s">
        <v>65</v>
      </c>
      <c r="G83" t="b">
        <v>1</v>
      </c>
      <c r="I83" s="21" t="str">
        <f t="shared" si="3"/>
        <v>HiGrad-HiElev</v>
      </c>
      <c r="J83" s="21" t="str">
        <f t="shared" si="4"/>
        <v>HiGrad-HiElev</v>
      </c>
    </row>
    <row r="84" spans="1:10" x14ac:dyDescent="0.25">
      <c r="A84" t="s">
        <v>53</v>
      </c>
      <c r="B84" t="s">
        <v>103</v>
      </c>
      <c r="C84" t="s">
        <v>66</v>
      </c>
      <c r="D84" s="8" t="s">
        <v>17</v>
      </c>
      <c r="E84">
        <v>35</v>
      </c>
      <c r="F84" t="s">
        <v>67</v>
      </c>
      <c r="G84" t="b">
        <v>1</v>
      </c>
      <c r="I84" s="21" t="str">
        <f t="shared" si="3"/>
        <v>HiGrad-HiElev</v>
      </c>
      <c r="J84" s="21" t="str">
        <f t="shared" si="4"/>
        <v>HiGrad-HiElev</v>
      </c>
    </row>
    <row r="85" spans="1:10" x14ac:dyDescent="0.25">
      <c r="A85" t="s">
        <v>53</v>
      </c>
      <c r="B85" t="s">
        <v>103</v>
      </c>
      <c r="C85" t="s">
        <v>68</v>
      </c>
      <c r="D85" s="8" t="s">
        <v>17</v>
      </c>
      <c r="E85">
        <v>10</v>
      </c>
      <c r="F85" t="s">
        <v>69</v>
      </c>
      <c r="G85" t="b">
        <v>1</v>
      </c>
      <c r="I85" s="21" t="str">
        <f t="shared" si="3"/>
        <v>HiGrad-HiElev</v>
      </c>
      <c r="J85" s="21" t="str">
        <f t="shared" si="4"/>
        <v>HiGrad-HiElev</v>
      </c>
    </row>
    <row r="86" spans="1:10" x14ac:dyDescent="0.25">
      <c r="A86" t="s">
        <v>53</v>
      </c>
      <c r="B86" t="s">
        <v>103</v>
      </c>
      <c r="C86" t="s">
        <v>70</v>
      </c>
      <c r="D86" s="8" t="s">
        <v>17</v>
      </c>
      <c r="E86">
        <v>25</v>
      </c>
      <c r="F86" t="s">
        <v>71</v>
      </c>
      <c r="G86" t="b">
        <v>1</v>
      </c>
      <c r="I86" s="21" t="str">
        <f t="shared" si="3"/>
        <v>HiGrad-HiElev</v>
      </c>
      <c r="J86" s="21" t="str">
        <f t="shared" si="4"/>
        <v>HiGrad-HiElev</v>
      </c>
    </row>
    <row r="87" spans="1:10" x14ac:dyDescent="0.25">
      <c r="A87" t="s">
        <v>53</v>
      </c>
      <c r="B87" t="s">
        <v>103</v>
      </c>
      <c r="C87" t="s">
        <v>72</v>
      </c>
      <c r="D87" s="8" t="s">
        <v>96</v>
      </c>
      <c r="E87">
        <v>0</v>
      </c>
      <c r="F87" t="s">
        <v>73</v>
      </c>
      <c r="G87" t="b">
        <v>1</v>
      </c>
      <c r="I87" s="21" t="str">
        <f t="shared" si="3"/>
        <v>HiGrad-HiElev</v>
      </c>
      <c r="J87" s="21" t="str">
        <f t="shared" si="4"/>
        <v>HiGrad-HiElev</v>
      </c>
    </row>
    <row r="88" spans="1:10" x14ac:dyDescent="0.25">
      <c r="A88" t="s">
        <v>53</v>
      </c>
      <c r="B88" t="s">
        <v>103</v>
      </c>
      <c r="C88" t="s">
        <v>74</v>
      </c>
      <c r="D88" s="8" t="s">
        <v>96</v>
      </c>
      <c r="E88">
        <v>0</v>
      </c>
      <c r="F88" t="s">
        <v>75</v>
      </c>
      <c r="G88" t="b">
        <v>1</v>
      </c>
      <c r="I88" s="21" t="str">
        <f t="shared" si="3"/>
        <v>HiGrad-HiElev</v>
      </c>
      <c r="J88" s="21" t="str">
        <f t="shared" si="4"/>
        <v>HiGrad-HiElev</v>
      </c>
    </row>
    <row r="89" spans="1:10" x14ac:dyDescent="0.25">
      <c r="A89" t="s">
        <v>53</v>
      </c>
      <c r="B89" t="s">
        <v>103</v>
      </c>
      <c r="C89" t="s">
        <v>76</v>
      </c>
      <c r="D89" s="8" t="s">
        <v>96</v>
      </c>
      <c r="E89">
        <v>0</v>
      </c>
      <c r="F89" t="s">
        <v>77</v>
      </c>
      <c r="G89" t="b">
        <v>1</v>
      </c>
      <c r="I89" s="21" t="str">
        <f t="shared" si="3"/>
        <v>HiGrad-HiElev</v>
      </c>
      <c r="J89" s="21" t="str">
        <f t="shared" si="4"/>
        <v>HiGrad-HiElev</v>
      </c>
    </row>
    <row r="90" spans="1:10" x14ac:dyDescent="0.25">
      <c r="A90" t="s">
        <v>53</v>
      </c>
      <c r="B90" t="s">
        <v>103</v>
      </c>
      <c r="C90" t="s">
        <v>78</v>
      </c>
      <c r="D90" s="8" t="s">
        <v>96</v>
      </c>
      <c r="E90">
        <v>0</v>
      </c>
      <c r="F90" t="s">
        <v>79</v>
      </c>
      <c r="G90" t="b">
        <v>1</v>
      </c>
      <c r="I90" s="21" t="str">
        <f t="shared" si="3"/>
        <v>HiGrad-HiElev</v>
      </c>
      <c r="J90" s="21" t="str">
        <f t="shared" si="4"/>
        <v>HiGrad-HiElev</v>
      </c>
    </row>
    <row r="91" spans="1:10" x14ac:dyDescent="0.25">
      <c r="A91" t="s">
        <v>53</v>
      </c>
      <c r="B91" t="s">
        <v>103</v>
      </c>
      <c r="C91" t="s">
        <v>80</v>
      </c>
      <c r="D91" s="8" t="s">
        <v>17</v>
      </c>
      <c r="E91">
        <v>50</v>
      </c>
      <c r="F91" t="s">
        <v>81</v>
      </c>
      <c r="G91" t="b">
        <v>1</v>
      </c>
      <c r="I91" s="21" t="str">
        <f t="shared" si="3"/>
        <v>HiGrad-HiElev</v>
      </c>
      <c r="J91" s="21" t="str">
        <f t="shared" si="4"/>
        <v>HiGrad-HiElev</v>
      </c>
    </row>
    <row r="92" spans="1:10" x14ac:dyDescent="0.25">
      <c r="A92" t="s">
        <v>53</v>
      </c>
      <c r="B92" t="s">
        <v>103</v>
      </c>
      <c r="C92" t="s">
        <v>91</v>
      </c>
      <c r="D92" s="8" t="s">
        <v>17</v>
      </c>
      <c r="E92">
        <v>50</v>
      </c>
      <c r="F92" t="s">
        <v>82</v>
      </c>
      <c r="G92" t="b">
        <v>1</v>
      </c>
      <c r="I92" s="21" t="str">
        <f t="shared" si="3"/>
        <v>HiGrad-HiElev</v>
      </c>
      <c r="J92" s="21" t="str">
        <f t="shared" si="4"/>
        <v>HiGrad-HiElev</v>
      </c>
    </row>
    <row r="93" spans="1:10" x14ac:dyDescent="0.25">
      <c r="A93" t="s">
        <v>53</v>
      </c>
      <c r="B93" t="s">
        <v>103</v>
      </c>
      <c r="C93" t="s">
        <v>83</v>
      </c>
      <c r="D93" s="8" t="s">
        <v>17</v>
      </c>
      <c r="E93">
        <v>30</v>
      </c>
      <c r="F93" t="s">
        <v>84</v>
      </c>
      <c r="G93" t="b">
        <v>1</v>
      </c>
      <c r="I93" s="21" t="str">
        <f t="shared" si="3"/>
        <v>HiGrad-HiElev</v>
      </c>
      <c r="J93" s="21" t="str">
        <f t="shared" si="4"/>
        <v>HiGrad-HiElev</v>
      </c>
    </row>
    <row r="94" spans="1:10" x14ac:dyDescent="0.25">
      <c r="A94" t="s">
        <v>53</v>
      </c>
      <c r="B94" t="s">
        <v>103</v>
      </c>
      <c r="C94" t="s">
        <v>85</v>
      </c>
      <c r="D94" s="8" t="s">
        <v>17</v>
      </c>
      <c r="E94">
        <v>10</v>
      </c>
      <c r="F94" t="s">
        <v>86</v>
      </c>
      <c r="G94" t="b">
        <v>1</v>
      </c>
      <c r="I94" s="21" t="str">
        <f t="shared" si="3"/>
        <v>HiGrad-HiElev</v>
      </c>
      <c r="J94" s="21" t="str">
        <f t="shared" si="4"/>
        <v>HiGrad-HiElev</v>
      </c>
    </row>
    <row r="95" spans="1:10" x14ac:dyDescent="0.25">
      <c r="A95" t="s">
        <v>53</v>
      </c>
      <c r="B95" t="s">
        <v>103</v>
      </c>
      <c r="C95" t="s">
        <v>87</v>
      </c>
      <c r="D95" s="8" t="s">
        <v>17</v>
      </c>
      <c r="E95">
        <v>10</v>
      </c>
      <c r="F95" t="s">
        <v>88</v>
      </c>
      <c r="G95" t="b">
        <v>1</v>
      </c>
      <c r="I95" s="21" t="str">
        <f t="shared" si="3"/>
        <v>HiGrad-HiElev</v>
      </c>
      <c r="J95" s="21" t="str">
        <f t="shared" si="4"/>
        <v>HiGrad-HiElev</v>
      </c>
    </row>
    <row r="96" spans="1:10" x14ac:dyDescent="0.25">
      <c r="A96" t="s">
        <v>53</v>
      </c>
      <c r="B96" t="s">
        <v>103</v>
      </c>
      <c r="C96" t="s">
        <v>89</v>
      </c>
      <c r="D96" s="8" t="s">
        <v>15</v>
      </c>
      <c r="E96">
        <v>0</v>
      </c>
      <c r="F96" t="s">
        <v>49</v>
      </c>
      <c r="G96" t="b">
        <v>1</v>
      </c>
      <c r="I96" s="21" t="str">
        <f t="shared" si="3"/>
        <v>HiGrad-HiElev</v>
      </c>
      <c r="J96" s="21" t="str">
        <f t="shared" si="4"/>
        <v>HiGrad-HiElev</v>
      </c>
    </row>
    <row r="97" spans="1:10" x14ac:dyDescent="0.25">
      <c r="A97" t="s">
        <v>53</v>
      </c>
      <c r="B97" t="s">
        <v>103</v>
      </c>
      <c r="C97" t="s">
        <v>101</v>
      </c>
      <c r="D97" s="8" t="s">
        <v>15</v>
      </c>
      <c r="E97">
        <v>0</v>
      </c>
      <c r="F97" t="s">
        <v>102</v>
      </c>
      <c r="G97" t="b">
        <v>1</v>
      </c>
      <c r="I97" s="21" t="str">
        <f t="shared" si="3"/>
        <v>HiGrad-HiElev</v>
      </c>
      <c r="J97" s="21" t="str">
        <f t="shared" si="4"/>
        <v>HiGrad-HiElev</v>
      </c>
    </row>
    <row r="98" spans="1:10" x14ac:dyDescent="0.25">
      <c r="A98" t="s">
        <v>53</v>
      </c>
      <c r="B98" t="s">
        <v>103</v>
      </c>
      <c r="C98" t="s">
        <v>106</v>
      </c>
      <c r="D98" s="8" t="s">
        <v>17</v>
      </c>
      <c r="E98">
        <v>10</v>
      </c>
      <c r="F98" t="s">
        <v>107</v>
      </c>
      <c r="G98" t="b">
        <v>1</v>
      </c>
      <c r="I98" s="21" t="str">
        <f t="shared" si="3"/>
        <v>HiGrad-HiElev</v>
      </c>
      <c r="J98" s="21" t="str">
        <f t="shared" si="4"/>
        <v>HiGrad-HiElev</v>
      </c>
    </row>
    <row r="99" spans="1:10" x14ac:dyDescent="0.25">
      <c r="A99" t="s">
        <v>53</v>
      </c>
      <c r="B99" t="s">
        <v>103</v>
      </c>
      <c r="C99" t="s">
        <v>113</v>
      </c>
      <c r="D99" s="8" t="s">
        <v>17</v>
      </c>
      <c r="E99">
        <v>10</v>
      </c>
      <c r="F99" t="s">
        <v>108</v>
      </c>
      <c r="G99" t="b">
        <v>1</v>
      </c>
      <c r="I99" s="21" t="str">
        <f t="shared" si="3"/>
        <v>HiGrad-HiElev</v>
      </c>
      <c r="J99" s="21" t="str">
        <f t="shared" si="4"/>
        <v>HiGrad-HiElev</v>
      </c>
    </row>
    <row r="100" spans="1:10" x14ac:dyDescent="0.25">
      <c r="A100" t="s">
        <v>53</v>
      </c>
      <c r="B100" t="s">
        <v>119</v>
      </c>
      <c r="C100" t="s">
        <v>150</v>
      </c>
      <c r="D100" s="8" t="s">
        <v>15</v>
      </c>
      <c r="E100">
        <v>0.7</v>
      </c>
      <c r="F100" t="s">
        <v>112</v>
      </c>
      <c r="G100" t="b">
        <v>0</v>
      </c>
      <c r="H100" t="s">
        <v>120</v>
      </c>
      <c r="I100" s="21" t="str">
        <f t="shared" si="3"/>
        <v>LoGrad-LoElev</v>
      </c>
      <c r="J100" s="21" t="str">
        <f t="shared" si="4"/>
        <v>LoGrad-LoElev</v>
      </c>
    </row>
    <row r="101" spans="1:10" x14ac:dyDescent="0.25">
      <c r="A101" t="s">
        <v>53</v>
      </c>
      <c r="B101" t="s">
        <v>119</v>
      </c>
      <c r="C101" t="s">
        <v>138</v>
      </c>
      <c r="D101" s="8" t="s">
        <v>16</v>
      </c>
      <c r="E101">
        <v>5</v>
      </c>
      <c r="F101" t="s">
        <v>139</v>
      </c>
      <c r="G101" t="b">
        <v>0</v>
      </c>
      <c r="H101" t="s">
        <v>118</v>
      </c>
      <c r="I101" s="21" t="str">
        <f t="shared" si="3"/>
        <v>LoGrad-LoElev</v>
      </c>
      <c r="J101" s="21" t="str">
        <f t="shared" si="4"/>
        <v>LoGrad-LoElev</v>
      </c>
    </row>
    <row r="102" spans="1:10" x14ac:dyDescent="0.25">
      <c r="A102" t="s">
        <v>53</v>
      </c>
      <c r="B102" t="s">
        <v>119</v>
      </c>
      <c r="C102" t="s">
        <v>138</v>
      </c>
      <c r="D102" s="8" t="s">
        <v>15</v>
      </c>
      <c r="E102">
        <v>260</v>
      </c>
      <c r="F102" t="s">
        <v>140</v>
      </c>
      <c r="G102" t="b">
        <v>0</v>
      </c>
      <c r="H102" t="s">
        <v>118</v>
      </c>
      <c r="I102" s="21" t="str">
        <f t="shared" si="3"/>
        <v>LoGrad-LoElev</v>
      </c>
      <c r="J102" s="21" t="str">
        <f t="shared" si="4"/>
        <v>LoGrad-LoElev</v>
      </c>
    </row>
    <row r="103" spans="1:10" x14ac:dyDescent="0.25">
      <c r="A103" t="s">
        <v>53</v>
      </c>
      <c r="B103" t="s">
        <v>119</v>
      </c>
      <c r="C103" t="s">
        <v>104</v>
      </c>
      <c r="D103" s="8" t="s">
        <v>16</v>
      </c>
      <c r="E103">
        <v>1000</v>
      </c>
      <c r="F103" t="s">
        <v>105</v>
      </c>
      <c r="G103" t="b">
        <v>0</v>
      </c>
      <c r="H103" t="s">
        <v>118</v>
      </c>
      <c r="I103" s="21" t="str">
        <f t="shared" si="3"/>
        <v>LoGrad-LoElev</v>
      </c>
      <c r="J103" s="21" t="str">
        <f t="shared" si="4"/>
        <v>LoGrad-LoElev</v>
      </c>
    </row>
    <row r="104" spans="1:10" x14ac:dyDescent="0.25">
      <c r="A104" t="s">
        <v>53</v>
      </c>
      <c r="B104" t="s">
        <v>119</v>
      </c>
      <c r="C104" t="s">
        <v>56</v>
      </c>
      <c r="D104" s="8" t="s">
        <v>16</v>
      </c>
      <c r="E104">
        <v>6</v>
      </c>
      <c r="F104" t="s">
        <v>57</v>
      </c>
      <c r="G104" t="b">
        <v>0</v>
      </c>
      <c r="H104" t="s">
        <v>118</v>
      </c>
      <c r="I104" s="21" t="str">
        <f t="shared" si="3"/>
        <v>LoGrad-LoElev</v>
      </c>
      <c r="J104" s="21" t="str">
        <f t="shared" si="4"/>
        <v>LoGrad-LoElev</v>
      </c>
    </row>
    <row r="105" spans="1:10" x14ac:dyDescent="0.25">
      <c r="A105" t="s">
        <v>53</v>
      </c>
      <c r="B105" t="s">
        <v>119</v>
      </c>
      <c r="C105" t="s">
        <v>56</v>
      </c>
      <c r="D105" s="8" t="s">
        <v>15</v>
      </c>
      <c r="E105">
        <v>10</v>
      </c>
      <c r="F105" t="s">
        <v>58</v>
      </c>
      <c r="G105" t="b">
        <v>0</v>
      </c>
      <c r="H105" t="s">
        <v>118</v>
      </c>
      <c r="I105" s="21" t="str">
        <f t="shared" si="3"/>
        <v>LoGrad-LoElev</v>
      </c>
      <c r="J105" s="21" t="str">
        <f t="shared" si="4"/>
        <v>LoGrad-LoElev</v>
      </c>
    </row>
    <row r="106" spans="1:10" x14ac:dyDescent="0.25">
      <c r="A106" t="s">
        <v>53</v>
      </c>
      <c r="B106" t="s">
        <v>119</v>
      </c>
      <c r="C106" t="s">
        <v>59</v>
      </c>
      <c r="D106" s="8" t="s">
        <v>16</v>
      </c>
      <c r="E106">
        <v>8</v>
      </c>
      <c r="F106" t="s">
        <v>60</v>
      </c>
      <c r="G106" t="b">
        <v>0</v>
      </c>
      <c r="H106" t="s">
        <v>118</v>
      </c>
      <c r="I106" s="21" t="str">
        <f t="shared" si="3"/>
        <v>LoGrad-LoElev</v>
      </c>
      <c r="J106" s="21" t="str">
        <f t="shared" si="4"/>
        <v>LoGrad-LoElev</v>
      </c>
    </row>
    <row r="107" spans="1:10" x14ac:dyDescent="0.25">
      <c r="A107" t="s">
        <v>53</v>
      </c>
      <c r="B107" t="s">
        <v>119</v>
      </c>
      <c r="C107" t="s">
        <v>14</v>
      </c>
      <c r="D107" s="8" t="s">
        <v>15</v>
      </c>
      <c r="E107">
        <v>600</v>
      </c>
      <c r="F107" t="s">
        <v>61</v>
      </c>
      <c r="G107" t="b">
        <v>1</v>
      </c>
      <c r="H107" t="s">
        <v>118</v>
      </c>
      <c r="I107" s="21" t="str">
        <f t="shared" si="3"/>
        <v>LoGrad-LoElev</v>
      </c>
      <c r="J107" s="21" t="str">
        <f t="shared" si="4"/>
        <v>LoGrad-LoElev</v>
      </c>
    </row>
    <row r="108" spans="1:10" x14ac:dyDescent="0.25">
      <c r="A108" t="s">
        <v>53</v>
      </c>
      <c r="B108" t="s">
        <v>119</v>
      </c>
      <c r="C108" t="s">
        <v>14</v>
      </c>
      <c r="D108" s="8" t="s">
        <v>16</v>
      </c>
      <c r="E108">
        <v>450</v>
      </c>
      <c r="F108" t="s">
        <v>38</v>
      </c>
      <c r="G108" t="b">
        <v>1</v>
      </c>
      <c r="H108" t="s">
        <v>118</v>
      </c>
      <c r="I108" s="21" t="str">
        <f t="shared" si="3"/>
        <v>LoGrad-LoElev</v>
      </c>
      <c r="J108" s="21" t="str">
        <f t="shared" si="4"/>
        <v>LoGrad-LoElev</v>
      </c>
    </row>
    <row r="109" spans="1:10" x14ac:dyDescent="0.25">
      <c r="A109" t="s">
        <v>53</v>
      </c>
      <c r="B109" t="s">
        <v>119</v>
      </c>
      <c r="C109" t="s">
        <v>62</v>
      </c>
      <c r="D109" s="8" t="s">
        <v>17</v>
      </c>
      <c r="E109">
        <v>75</v>
      </c>
      <c r="F109" t="s">
        <v>63</v>
      </c>
      <c r="G109" t="b">
        <v>0</v>
      </c>
      <c r="H109" t="s">
        <v>118</v>
      </c>
      <c r="I109" s="21" t="str">
        <f t="shared" si="3"/>
        <v>LoGrad-LoElev</v>
      </c>
      <c r="J109" s="21" t="str">
        <f t="shared" si="4"/>
        <v>LoGrad-LoElev</v>
      </c>
    </row>
    <row r="110" spans="1:10" x14ac:dyDescent="0.25">
      <c r="A110" t="s">
        <v>53</v>
      </c>
      <c r="B110" t="s">
        <v>119</v>
      </c>
      <c r="C110" t="s">
        <v>48</v>
      </c>
      <c r="D110" s="8" t="s">
        <v>16</v>
      </c>
      <c r="E110">
        <v>1000</v>
      </c>
      <c r="F110" t="s">
        <v>64</v>
      </c>
      <c r="G110" t="b">
        <v>0</v>
      </c>
      <c r="H110" t="s">
        <v>118</v>
      </c>
      <c r="I110" s="21" t="str">
        <f t="shared" si="3"/>
        <v>LoGrad-LoElev</v>
      </c>
      <c r="J110" s="21" t="str">
        <f t="shared" si="4"/>
        <v>LoGrad-LoElev</v>
      </c>
    </row>
    <row r="111" spans="1:10" x14ac:dyDescent="0.25">
      <c r="A111" t="s">
        <v>53</v>
      </c>
      <c r="B111" t="s">
        <v>119</v>
      </c>
      <c r="C111" t="s">
        <v>51</v>
      </c>
      <c r="D111" s="8" t="s">
        <v>17</v>
      </c>
      <c r="E111">
        <v>50</v>
      </c>
      <c r="F111" t="s">
        <v>65</v>
      </c>
      <c r="G111" t="b">
        <v>1</v>
      </c>
      <c r="H111" t="s">
        <v>118</v>
      </c>
      <c r="I111" s="21" t="str">
        <f t="shared" si="3"/>
        <v>LoGrad-LoElev</v>
      </c>
      <c r="J111" s="21" t="str">
        <f t="shared" si="4"/>
        <v>LoGrad-LoElev</v>
      </c>
    </row>
    <row r="112" spans="1:10" x14ac:dyDescent="0.25">
      <c r="A112" t="s">
        <v>53</v>
      </c>
      <c r="B112" t="s">
        <v>119</v>
      </c>
      <c r="C112" t="s">
        <v>66</v>
      </c>
      <c r="D112" s="8" t="s">
        <v>17</v>
      </c>
      <c r="E112">
        <v>35</v>
      </c>
      <c r="F112" t="s">
        <v>67</v>
      </c>
      <c r="G112" t="b">
        <v>1</v>
      </c>
      <c r="H112" t="s">
        <v>118</v>
      </c>
      <c r="I112" s="21" t="str">
        <f t="shared" si="3"/>
        <v>LoGrad-LoElev</v>
      </c>
      <c r="J112" s="21" t="str">
        <f t="shared" si="4"/>
        <v>LoGrad-LoElev</v>
      </c>
    </row>
    <row r="113" spans="1:10" x14ac:dyDescent="0.25">
      <c r="A113" t="s">
        <v>53</v>
      </c>
      <c r="B113" t="s">
        <v>119</v>
      </c>
      <c r="C113" t="s">
        <v>68</v>
      </c>
      <c r="D113" s="8" t="s">
        <v>17</v>
      </c>
      <c r="E113">
        <v>10</v>
      </c>
      <c r="F113" t="s">
        <v>69</v>
      </c>
      <c r="G113" t="b">
        <v>1</v>
      </c>
      <c r="H113" t="s">
        <v>118</v>
      </c>
      <c r="I113" s="21" t="str">
        <f t="shared" si="3"/>
        <v>LoGrad-LoElev</v>
      </c>
      <c r="J113" s="21" t="str">
        <f t="shared" si="4"/>
        <v>LoGrad-LoElev</v>
      </c>
    </row>
    <row r="114" spans="1:10" x14ac:dyDescent="0.25">
      <c r="A114" t="s">
        <v>53</v>
      </c>
      <c r="B114" t="s">
        <v>119</v>
      </c>
      <c r="C114" t="s">
        <v>70</v>
      </c>
      <c r="D114" s="8" t="s">
        <v>17</v>
      </c>
      <c r="E114">
        <v>25</v>
      </c>
      <c r="F114" t="s">
        <v>71</v>
      </c>
      <c r="G114" t="b">
        <v>1</v>
      </c>
      <c r="H114" t="s">
        <v>118</v>
      </c>
      <c r="I114" s="21" t="str">
        <f t="shared" si="3"/>
        <v>LoGrad-LoElev</v>
      </c>
      <c r="J114" s="21" t="str">
        <f t="shared" si="4"/>
        <v>LoGrad-LoElev</v>
      </c>
    </row>
    <row r="115" spans="1:10" x14ac:dyDescent="0.25">
      <c r="A115" t="s">
        <v>53</v>
      </c>
      <c r="B115" t="s">
        <v>119</v>
      </c>
      <c r="C115" t="s">
        <v>72</v>
      </c>
      <c r="D115" s="8" t="s">
        <v>96</v>
      </c>
      <c r="E115">
        <v>0</v>
      </c>
      <c r="F115" t="s">
        <v>73</v>
      </c>
      <c r="G115" t="b">
        <v>1</v>
      </c>
      <c r="H115" t="s">
        <v>118</v>
      </c>
      <c r="I115" s="21" t="str">
        <f t="shared" si="3"/>
        <v>LoGrad-LoElev</v>
      </c>
      <c r="J115" s="21" t="str">
        <f t="shared" si="4"/>
        <v>LoGrad-LoElev</v>
      </c>
    </row>
    <row r="116" spans="1:10" x14ac:dyDescent="0.25">
      <c r="A116" t="s">
        <v>53</v>
      </c>
      <c r="B116" t="s">
        <v>119</v>
      </c>
      <c r="C116" t="s">
        <v>74</v>
      </c>
      <c r="D116" s="8" t="s">
        <v>96</v>
      </c>
      <c r="E116">
        <v>0</v>
      </c>
      <c r="F116" t="s">
        <v>75</v>
      </c>
      <c r="G116" t="b">
        <v>1</v>
      </c>
      <c r="H116" t="s">
        <v>118</v>
      </c>
      <c r="I116" s="21" t="str">
        <f t="shared" si="3"/>
        <v>LoGrad-LoElev</v>
      </c>
      <c r="J116" s="21" t="str">
        <f t="shared" si="4"/>
        <v>LoGrad-LoElev</v>
      </c>
    </row>
    <row r="117" spans="1:10" x14ac:dyDescent="0.25">
      <c r="A117" t="s">
        <v>53</v>
      </c>
      <c r="B117" t="s">
        <v>119</v>
      </c>
      <c r="C117" t="s">
        <v>76</v>
      </c>
      <c r="D117" s="8" t="s">
        <v>96</v>
      </c>
      <c r="E117">
        <v>0</v>
      </c>
      <c r="F117" t="s">
        <v>77</v>
      </c>
      <c r="G117" t="b">
        <v>1</v>
      </c>
      <c r="H117" t="s">
        <v>118</v>
      </c>
      <c r="I117" s="21" t="str">
        <f t="shared" si="3"/>
        <v>LoGrad-LoElev</v>
      </c>
      <c r="J117" s="21" t="str">
        <f t="shared" si="4"/>
        <v>LoGrad-LoElev</v>
      </c>
    </row>
    <row r="118" spans="1:10" x14ac:dyDescent="0.25">
      <c r="A118" t="s">
        <v>53</v>
      </c>
      <c r="B118" t="s">
        <v>119</v>
      </c>
      <c r="C118" t="s">
        <v>78</v>
      </c>
      <c r="D118" s="8" t="s">
        <v>96</v>
      </c>
      <c r="E118">
        <v>0</v>
      </c>
      <c r="F118" t="s">
        <v>79</v>
      </c>
      <c r="G118" t="b">
        <v>1</v>
      </c>
      <c r="H118" t="s">
        <v>118</v>
      </c>
      <c r="I118" s="21" t="str">
        <f t="shared" si="3"/>
        <v>LoGrad-LoElev</v>
      </c>
      <c r="J118" s="21" t="str">
        <f t="shared" si="4"/>
        <v>LoGrad-LoElev</v>
      </c>
    </row>
    <row r="119" spans="1:10" x14ac:dyDescent="0.25">
      <c r="A119" t="s">
        <v>53</v>
      </c>
      <c r="B119" t="s">
        <v>119</v>
      </c>
      <c r="C119" t="s">
        <v>80</v>
      </c>
      <c r="D119" s="8" t="s">
        <v>17</v>
      </c>
      <c r="E119">
        <v>50</v>
      </c>
      <c r="F119" t="s">
        <v>81</v>
      </c>
      <c r="G119" t="b">
        <v>1</v>
      </c>
      <c r="H119" t="s">
        <v>118</v>
      </c>
      <c r="I119" s="21" t="str">
        <f t="shared" si="3"/>
        <v>LoGrad-LoElev</v>
      </c>
      <c r="J119" s="21" t="str">
        <f t="shared" si="4"/>
        <v>LoGrad-LoElev</v>
      </c>
    </row>
    <row r="120" spans="1:10" x14ac:dyDescent="0.25">
      <c r="A120" t="s">
        <v>53</v>
      </c>
      <c r="B120" t="s">
        <v>119</v>
      </c>
      <c r="C120" t="s">
        <v>91</v>
      </c>
      <c r="D120" s="8" t="s">
        <v>17</v>
      </c>
      <c r="E120">
        <v>50</v>
      </c>
      <c r="F120" t="s">
        <v>82</v>
      </c>
      <c r="G120" t="b">
        <v>1</v>
      </c>
      <c r="H120" t="s">
        <v>118</v>
      </c>
      <c r="I120" s="21" t="str">
        <f t="shared" si="3"/>
        <v>LoGrad-LoElev</v>
      </c>
      <c r="J120" s="21" t="str">
        <f t="shared" si="4"/>
        <v>LoGrad-LoElev</v>
      </c>
    </row>
    <row r="121" spans="1:10" x14ac:dyDescent="0.25">
      <c r="A121" t="s">
        <v>53</v>
      </c>
      <c r="B121" t="s">
        <v>119</v>
      </c>
      <c r="C121" t="s">
        <v>83</v>
      </c>
      <c r="D121" s="8" t="s">
        <v>17</v>
      </c>
      <c r="E121">
        <v>30</v>
      </c>
      <c r="F121" t="s">
        <v>84</v>
      </c>
      <c r="G121" t="b">
        <v>1</v>
      </c>
      <c r="H121" t="s">
        <v>118</v>
      </c>
      <c r="I121" s="21" t="str">
        <f t="shared" si="3"/>
        <v>LoGrad-LoElev</v>
      </c>
      <c r="J121" s="21" t="str">
        <f t="shared" si="4"/>
        <v>LoGrad-LoElev</v>
      </c>
    </row>
    <row r="122" spans="1:10" x14ac:dyDescent="0.25">
      <c r="A122" t="s">
        <v>53</v>
      </c>
      <c r="B122" t="s">
        <v>119</v>
      </c>
      <c r="C122" t="s">
        <v>85</v>
      </c>
      <c r="D122" s="8" t="s">
        <v>17</v>
      </c>
      <c r="E122">
        <v>10</v>
      </c>
      <c r="F122" t="s">
        <v>86</v>
      </c>
      <c r="G122" t="b">
        <v>1</v>
      </c>
      <c r="H122" t="s">
        <v>118</v>
      </c>
      <c r="I122" s="21" t="str">
        <f t="shared" si="3"/>
        <v>LoGrad-LoElev</v>
      </c>
      <c r="J122" s="21" t="str">
        <f t="shared" si="4"/>
        <v>LoGrad-LoElev</v>
      </c>
    </row>
    <row r="123" spans="1:10" x14ac:dyDescent="0.25">
      <c r="A123" t="s">
        <v>53</v>
      </c>
      <c r="B123" t="s">
        <v>119</v>
      </c>
      <c r="C123" t="s">
        <v>87</v>
      </c>
      <c r="D123" s="8" t="s">
        <v>17</v>
      </c>
      <c r="E123">
        <v>10</v>
      </c>
      <c r="F123" t="s">
        <v>88</v>
      </c>
      <c r="G123" t="b">
        <v>1</v>
      </c>
      <c r="H123" t="s">
        <v>118</v>
      </c>
      <c r="I123" s="21" t="str">
        <f t="shared" si="3"/>
        <v>LoGrad-LoElev</v>
      </c>
      <c r="J123" s="21" t="str">
        <f t="shared" si="4"/>
        <v>LoGrad-LoElev</v>
      </c>
    </row>
    <row r="124" spans="1:10" x14ac:dyDescent="0.25">
      <c r="A124" t="s">
        <v>53</v>
      </c>
      <c r="B124" t="s">
        <v>119</v>
      </c>
      <c r="C124" t="s">
        <v>89</v>
      </c>
      <c r="D124" s="8" t="s">
        <v>15</v>
      </c>
      <c r="E124">
        <v>0</v>
      </c>
      <c r="F124" t="s">
        <v>49</v>
      </c>
      <c r="G124" t="b">
        <v>1</v>
      </c>
      <c r="H124" t="s">
        <v>118</v>
      </c>
      <c r="I124" s="21" t="str">
        <f t="shared" si="3"/>
        <v>LoGrad-LoElev</v>
      </c>
      <c r="J124" s="21" t="str">
        <f t="shared" si="4"/>
        <v>LoGrad-LoElev</v>
      </c>
    </row>
    <row r="125" spans="1:10" x14ac:dyDescent="0.25">
      <c r="A125" t="s">
        <v>53</v>
      </c>
      <c r="B125" t="s">
        <v>119</v>
      </c>
      <c r="C125" t="s">
        <v>101</v>
      </c>
      <c r="D125" s="8" t="s">
        <v>15</v>
      </c>
      <c r="E125">
        <v>0</v>
      </c>
      <c r="F125" t="s">
        <v>102</v>
      </c>
      <c r="G125" t="b">
        <v>1</v>
      </c>
      <c r="H125" t="s">
        <v>118</v>
      </c>
      <c r="I125" s="21" t="str">
        <f t="shared" si="3"/>
        <v>LoGrad-LoElev</v>
      </c>
      <c r="J125" s="21" t="str">
        <f t="shared" si="4"/>
        <v>LoGrad-LoElev</v>
      </c>
    </row>
    <row r="126" spans="1:10" x14ac:dyDescent="0.25">
      <c r="A126" t="s">
        <v>53</v>
      </c>
      <c r="B126" t="s">
        <v>119</v>
      </c>
      <c r="C126" t="s">
        <v>106</v>
      </c>
      <c r="D126" s="8" t="s">
        <v>17</v>
      </c>
      <c r="E126">
        <v>10</v>
      </c>
      <c r="F126" t="s">
        <v>107</v>
      </c>
      <c r="G126" t="b">
        <v>1</v>
      </c>
      <c r="H126" t="s">
        <v>118</v>
      </c>
      <c r="I126" s="21" t="str">
        <f t="shared" si="3"/>
        <v>LoGrad-LoElev</v>
      </c>
      <c r="J126" s="21" t="str">
        <f t="shared" si="4"/>
        <v>LoGrad-LoElev</v>
      </c>
    </row>
    <row r="127" spans="1:10" x14ac:dyDescent="0.25">
      <c r="A127" t="s">
        <v>53</v>
      </c>
      <c r="B127" t="s">
        <v>119</v>
      </c>
      <c r="C127" t="s">
        <v>113</v>
      </c>
      <c r="D127" s="8" t="s">
        <v>17</v>
      </c>
      <c r="E127">
        <v>10</v>
      </c>
      <c r="F127" t="s">
        <v>108</v>
      </c>
      <c r="G127" t="b">
        <v>1</v>
      </c>
      <c r="H127" t="s">
        <v>118</v>
      </c>
      <c r="I127" s="21" t="str">
        <f t="shared" si="3"/>
        <v>LoGrad-LoElev</v>
      </c>
      <c r="J127" s="21" t="str">
        <f t="shared" si="4"/>
        <v>LoGrad-LoElev</v>
      </c>
    </row>
    <row r="128" spans="1:10" hidden="1" x14ac:dyDescent="0.25">
      <c r="A128" t="s">
        <v>123</v>
      </c>
      <c r="B128" s="8" t="s">
        <v>124</v>
      </c>
      <c r="C128" t="s">
        <v>14</v>
      </c>
      <c r="D128" s="8" t="s">
        <v>16</v>
      </c>
      <c r="E128" s="23">
        <v>450</v>
      </c>
      <c r="F128" t="s">
        <v>38</v>
      </c>
      <c r="G128" t="b">
        <v>1</v>
      </c>
      <c r="I128" s="21" t="str">
        <f t="shared" si="3"/>
        <v>ORWA</v>
      </c>
      <c r="J128" s="21" t="str">
        <f t="shared" si="4"/>
        <v>ORWA</v>
      </c>
    </row>
    <row r="129" spans="1:10" hidden="1" x14ac:dyDescent="0.25">
      <c r="A129" t="s">
        <v>123</v>
      </c>
      <c r="B129" s="8" t="s">
        <v>124</v>
      </c>
      <c r="C129" t="s">
        <v>134</v>
      </c>
      <c r="D129" s="8" t="s">
        <v>17</v>
      </c>
      <c r="E129">
        <v>10</v>
      </c>
      <c r="F129" t="s">
        <v>143</v>
      </c>
      <c r="G129" t="b">
        <v>1</v>
      </c>
      <c r="H129" s="24">
        <v>45082</v>
      </c>
      <c r="I129" s="21" t="str">
        <f t="shared" si="3"/>
        <v>ORWA</v>
      </c>
      <c r="J129" s="21" t="str">
        <f t="shared" si="4"/>
        <v>ORWA</v>
      </c>
    </row>
    <row r="130" spans="1:10" hidden="1" x14ac:dyDescent="0.25">
      <c r="A130" t="s">
        <v>123</v>
      </c>
      <c r="B130" s="8" t="s">
        <v>124</v>
      </c>
      <c r="C130" t="s">
        <v>135</v>
      </c>
      <c r="D130" s="8" t="s">
        <v>17</v>
      </c>
      <c r="E130">
        <v>25</v>
      </c>
      <c r="F130" t="s">
        <v>144</v>
      </c>
      <c r="G130" t="b">
        <v>1</v>
      </c>
      <c r="H130" s="24">
        <v>45082</v>
      </c>
      <c r="I130" s="21" t="str">
        <f t="shared" si="3"/>
        <v>ORWA</v>
      </c>
      <c r="J130" s="21" t="str">
        <f t="shared" si="4"/>
        <v>ORWA</v>
      </c>
    </row>
    <row r="131" spans="1:10" hidden="1" x14ac:dyDescent="0.25">
      <c r="A131" t="s">
        <v>123</v>
      </c>
      <c r="B131" s="8" t="s">
        <v>124</v>
      </c>
      <c r="C131" t="s">
        <v>136</v>
      </c>
      <c r="D131" s="8" t="s">
        <v>17</v>
      </c>
      <c r="E131">
        <v>15</v>
      </c>
      <c r="F131" t="s">
        <v>145</v>
      </c>
      <c r="G131" t="b">
        <v>1</v>
      </c>
      <c r="H131" s="24">
        <v>45082</v>
      </c>
      <c r="I131" s="21" t="str">
        <f t="shared" ref="I131:I135" si="5">B131</f>
        <v>ORWA</v>
      </c>
      <c r="J131" s="21" t="str">
        <f t="shared" ref="J131:J135" si="6">B131</f>
        <v>ORWA</v>
      </c>
    </row>
    <row r="132" spans="1:10" hidden="1" x14ac:dyDescent="0.25">
      <c r="A132" t="s">
        <v>123</v>
      </c>
      <c r="B132" s="8" t="s">
        <v>124</v>
      </c>
      <c r="C132" t="s">
        <v>137</v>
      </c>
      <c r="D132" s="8" t="s">
        <v>17</v>
      </c>
      <c r="E132">
        <v>30</v>
      </c>
      <c r="F132" t="s">
        <v>146</v>
      </c>
      <c r="G132" t="b">
        <v>1</v>
      </c>
      <c r="H132" s="24">
        <v>45082</v>
      </c>
      <c r="I132" s="21" t="str">
        <f t="shared" si="5"/>
        <v>ORWA</v>
      </c>
      <c r="J132" s="21" t="str">
        <f t="shared" si="6"/>
        <v>ORWA</v>
      </c>
    </row>
    <row r="133" spans="1:10" x14ac:dyDescent="0.25">
      <c r="A133" t="s">
        <v>53</v>
      </c>
      <c r="B133" t="s">
        <v>103</v>
      </c>
      <c r="C133" s="25" t="s">
        <v>151</v>
      </c>
      <c r="D133" s="8" t="s">
        <v>16</v>
      </c>
      <c r="E133">
        <v>650</v>
      </c>
      <c r="F133" t="s">
        <v>152</v>
      </c>
      <c r="G133" t="b">
        <v>0</v>
      </c>
      <c r="H133" s="24">
        <v>45083</v>
      </c>
      <c r="I133" s="21" t="str">
        <f t="shared" si="5"/>
        <v>HiGrad-HiElev</v>
      </c>
      <c r="J133" s="21" t="str">
        <f t="shared" si="6"/>
        <v>HiGrad-HiElev</v>
      </c>
    </row>
    <row r="134" spans="1:10" x14ac:dyDescent="0.25">
      <c r="A134" t="s">
        <v>53</v>
      </c>
      <c r="B134" t="s">
        <v>54</v>
      </c>
      <c r="C134" s="25" t="s">
        <v>151</v>
      </c>
      <c r="D134" s="8" t="s">
        <v>16</v>
      </c>
      <c r="E134">
        <v>650</v>
      </c>
      <c r="F134" t="s">
        <v>152</v>
      </c>
      <c r="G134" t="b">
        <v>0</v>
      </c>
      <c r="H134" s="24">
        <v>45083</v>
      </c>
      <c r="I134" s="21" t="str">
        <f t="shared" si="5"/>
        <v>HiGrad-LoElev</v>
      </c>
      <c r="J134" s="21" t="str">
        <f t="shared" si="6"/>
        <v>HiGrad-LoElev</v>
      </c>
    </row>
    <row r="135" spans="1:10" x14ac:dyDescent="0.25">
      <c r="A135" t="s">
        <v>53</v>
      </c>
      <c r="B135" t="s">
        <v>119</v>
      </c>
      <c r="C135" s="25" t="s">
        <v>151</v>
      </c>
      <c r="D135" s="8" t="s">
        <v>16</v>
      </c>
      <c r="E135">
        <v>650</v>
      </c>
      <c r="F135" t="s">
        <v>152</v>
      </c>
      <c r="G135" t="b">
        <v>0</v>
      </c>
      <c r="H135" s="24">
        <v>45083</v>
      </c>
      <c r="I135" s="21" t="str">
        <f t="shared" si="5"/>
        <v>LoGrad-LoElev</v>
      </c>
      <c r="J135" s="21" t="str">
        <f t="shared" si="6"/>
        <v>LoGrad-LoElev</v>
      </c>
    </row>
    <row r="136" spans="1:10" x14ac:dyDescent="0.25">
      <c r="A136" t="s">
        <v>154</v>
      </c>
      <c r="B136" t="s">
        <v>155</v>
      </c>
      <c r="C136" s="26" t="s">
        <v>157</v>
      </c>
      <c r="D136" s="8" t="s">
        <v>17</v>
      </c>
      <c r="E136">
        <v>15</v>
      </c>
      <c r="F136" t="s">
        <v>158</v>
      </c>
      <c r="G136" t="b">
        <v>1</v>
      </c>
      <c r="H136" s="24" t="s">
        <v>159</v>
      </c>
      <c r="I136" s="21" t="str">
        <f t="shared" ref="I136:I137" si="7">B136</f>
        <v>CREMP_Keys</v>
      </c>
      <c r="J136" s="21" t="str">
        <f t="shared" ref="J136:J137" si="8">B136</f>
        <v>CREMP_Keys</v>
      </c>
    </row>
    <row r="137" spans="1:10" x14ac:dyDescent="0.25">
      <c r="A137" t="s">
        <v>154</v>
      </c>
      <c r="B137" t="s">
        <v>156</v>
      </c>
      <c r="C137" s="26" t="s">
        <v>157</v>
      </c>
      <c r="D137" s="8" t="s">
        <v>17</v>
      </c>
      <c r="E137">
        <v>15</v>
      </c>
      <c r="F137" t="s">
        <v>158</v>
      </c>
      <c r="G137" t="b">
        <v>1</v>
      </c>
      <c r="H137" s="24" t="s">
        <v>159</v>
      </c>
      <c r="I137" s="21" t="str">
        <f t="shared" si="7"/>
        <v>NOT_CREMP_Keys</v>
      </c>
      <c r="J137" s="21" t="str">
        <f t="shared" si="8"/>
        <v>NOT_CREMP_Keys</v>
      </c>
    </row>
  </sheetData>
  <autoFilter ref="A1:J132" xr:uid="{00000000-0001-0000-0200-000000000000}">
    <filterColumn colId="0">
      <filters>
        <filter val="BCG_MariNW_Bugs500ct"/>
      </filters>
    </filterColumn>
  </autoFilter>
  <conditionalFormatting sqref="G2:G127 H100">
    <cfRule type="cellIs" dxfId="8" priority="9" operator="equal">
      <formula>FALSE</formula>
    </cfRule>
  </conditionalFormatting>
  <conditionalFormatting sqref="C2">
    <cfRule type="expression" dxfId="7" priority="8">
      <formula>$G2=FALSE</formula>
    </cfRule>
  </conditionalFormatting>
  <conditionalFormatting sqref="C3:C66">
    <cfRule type="expression" dxfId="6" priority="7">
      <formula>$G3=FALSE</formula>
    </cfRule>
  </conditionalFormatting>
  <conditionalFormatting sqref="H54">
    <cfRule type="cellIs" dxfId="5" priority="6" operator="equal">
      <formula>FALSE</formula>
    </cfRule>
  </conditionalFormatting>
  <conditionalFormatting sqref="H101:H127">
    <cfRule type="cellIs" dxfId="4" priority="5" operator="equal">
      <formula>FALSE</formula>
    </cfRule>
  </conditionalFormatting>
  <conditionalFormatting sqref="G128:G132">
    <cfRule type="cellIs" dxfId="3" priority="4" operator="equal">
      <formula>FALSE</formula>
    </cfRule>
  </conditionalFormatting>
  <conditionalFormatting sqref="C128">
    <cfRule type="expression" dxfId="2" priority="3">
      <formula>$G128=FALSE</formula>
    </cfRule>
  </conditionalFormatting>
  <conditionalFormatting sqref="G133:G135">
    <cfRule type="cellIs" dxfId="1" priority="2" operator="equal">
      <formula>FALSE</formula>
    </cfRule>
  </conditionalFormatting>
  <conditionalFormatting sqref="G136:G137">
    <cfRule type="cellIs" dxfId="0" priority="1" operator="equal">
      <formula>FALSE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Flags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2024-04-11T13:03:17Z</dcterms:modified>
</cp:coreProperties>
</file>