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b1b5ccb3cd7c95/Spectrum/Gyroscope Music/"/>
    </mc:Choice>
  </mc:AlternateContent>
  <xr:revisionPtr revIDLastSave="809" documentId="13_ncr:1_{AA5FBD2E-E9C8-48FF-8F5D-2164B9B76A3B}" xr6:coauthVersionLast="46" xr6:coauthVersionMax="46" xr10:uidLastSave="{E2EDBC88-0CD8-4EDF-A6F5-B96F0D69A52B}"/>
  <bookViews>
    <workbookView xWindow="-120" yWindow="-120" windowWidth="29040" windowHeight="15840" tabRatio="646" activeTab="1" xr2:uid="{7F522EFA-C515-4213-86C1-F5D27B51668C}"/>
  </bookViews>
  <sheets>
    <sheet name="Frequency to Note" sheetId="3" r:id="rId1"/>
    <sheet name="Gyroscope Theme 3" sheetId="7" r:id="rId2"/>
    <sheet name="Gyroscope Theme 2" sheetId="2" r:id="rId3"/>
    <sheet name="Gyroscope Theme 1" sheetId="6" r:id="rId4"/>
  </sheets>
  <definedNames>
    <definedName name="CLOCK_SPEED">'Frequency to Note'!$O$4</definedName>
    <definedName name="FREQ_RANGE">'Frequency to Note'!$E$5:$E$61</definedName>
    <definedName name="LOOP_TSTATES">'Frequency to Note'!$O$5</definedName>
    <definedName name="NOTE_CLOCK">'Frequency to Note'!$O$6</definedName>
    <definedName name="NOTE_FREQ">'Frequency to Note'!$C$5:$C$61</definedName>
    <definedName name="NOTE_FREQ_PREC">'Frequency to Note'!$B$5:$B$61</definedName>
    <definedName name="NOTE_NAME">'Frequency to Note'!$D$5:$D$61</definedName>
    <definedName name="NOTE_SPAN">'Frequency to Note'!$E$5:$E$61</definedName>
    <definedName name="TET">'Frequency to Note'!$O$16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3" l="1"/>
  <c r="H10" i="3"/>
  <c r="I10" i="3"/>
  <c r="H5" i="3"/>
  <c r="J13" i="7"/>
  <c r="J15" i="7"/>
  <c r="J18" i="7"/>
  <c r="J19" i="7"/>
  <c r="J21" i="7"/>
  <c r="J23" i="7"/>
  <c r="J24" i="7"/>
  <c r="J25" i="7"/>
  <c r="J27" i="7"/>
  <c r="K27" i="7" s="1"/>
  <c r="J29" i="7"/>
  <c r="J31" i="7"/>
  <c r="J34" i="7"/>
  <c r="J35" i="7"/>
  <c r="J37" i="7"/>
  <c r="J39" i="7"/>
  <c r="J40" i="7"/>
  <c r="J41" i="7"/>
  <c r="J43" i="7"/>
  <c r="J45" i="7"/>
  <c r="J47" i="7"/>
  <c r="J50" i="7"/>
  <c r="J51" i="7"/>
  <c r="J53" i="7"/>
  <c r="J55" i="7"/>
  <c r="J56" i="7"/>
  <c r="J57" i="7"/>
  <c r="J59" i="7"/>
  <c r="J61" i="7"/>
  <c r="J62" i="7"/>
  <c r="J63" i="7"/>
  <c r="J79" i="7"/>
  <c r="J277" i="7"/>
  <c r="J278" i="7"/>
  <c r="J279" i="7"/>
  <c r="J280" i="7"/>
  <c r="J281" i="7"/>
  <c r="E13" i="7"/>
  <c r="E15" i="7"/>
  <c r="E18" i="7"/>
  <c r="E19" i="7"/>
  <c r="E21" i="7"/>
  <c r="E23" i="7"/>
  <c r="E24" i="7"/>
  <c r="E25" i="7"/>
  <c r="E27" i="7"/>
  <c r="F27" i="7" s="1"/>
  <c r="E29" i="7"/>
  <c r="E31" i="7"/>
  <c r="E34" i="7"/>
  <c r="E35" i="7"/>
  <c r="E37" i="7"/>
  <c r="E39" i="7"/>
  <c r="E40" i="7"/>
  <c r="E41" i="7"/>
  <c r="E43" i="7"/>
  <c r="E45" i="7"/>
  <c r="E47" i="7"/>
  <c r="E50" i="7"/>
  <c r="E51" i="7"/>
  <c r="E53" i="7"/>
  <c r="E55" i="7"/>
  <c r="E56" i="7"/>
  <c r="E57" i="7"/>
  <c r="E59" i="7"/>
  <c r="E61" i="7"/>
  <c r="E62" i="7"/>
  <c r="E63" i="7"/>
  <c r="E79" i="7"/>
  <c r="E85" i="7"/>
  <c r="E87" i="7"/>
  <c r="E88" i="7"/>
  <c r="E89" i="7"/>
  <c r="E91" i="7"/>
  <c r="E93" i="7"/>
  <c r="E95" i="7"/>
  <c r="E101" i="7"/>
  <c r="E103" i="7"/>
  <c r="E104" i="7"/>
  <c r="E105" i="7"/>
  <c r="E107" i="7"/>
  <c r="E109" i="7"/>
  <c r="E111" i="7"/>
  <c r="E117" i="7"/>
  <c r="E119" i="7"/>
  <c r="E120" i="7"/>
  <c r="E121" i="7"/>
  <c r="E123" i="7"/>
  <c r="E125" i="7"/>
  <c r="E126" i="7"/>
  <c r="E127" i="7"/>
  <c r="E137" i="7"/>
  <c r="E139" i="7"/>
  <c r="E141" i="7"/>
  <c r="E143" i="7"/>
  <c r="E149" i="7"/>
  <c r="E151" i="7"/>
  <c r="E152" i="7"/>
  <c r="E153" i="7"/>
  <c r="E155" i="7"/>
  <c r="E159" i="7"/>
  <c r="E165" i="7"/>
  <c r="E171" i="7"/>
  <c r="E181" i="7"/>
  <c r="E183" i="7"/>
  <c r="E184" i="7"/>
  <c r="E185" i="7"/>
  <c r="E187" i="7"/>
  <c r="E189" i="7"/>
  <c r="E191" i="7"/>
  <c r="E193" i="7"/>
  <c r="E203" i="7"/>
  <c r="E205" i="7"/>
  <c r="E207" i="7"/>
  <c r="E213" i="7"/>
  <c r="E215" i="7"/>
  <c r="E216" i="7"/>
  <c r="E217" i="7"/>
  <c r="E219" i="7"/>
  <c r="E223" i="7"/>
  <c r="E229" i="7"/>
  <c r="E231" i="7"/>
  <c r="E232" i="7"/>
  <c r="E233" i="7"/>
  <c r="E235" i="7"/>
  <c r="E245" i="7"/>
  <c r="E247" i="7"/>
  <c r="E248" i="7"/>
  <c r="E249" i="7"/>
  <c r="E251" i="7"/>
  <c r="E253" i="7"/>
  <c r="E255" i="7"/>
  <c r="E277" i="7"/>
  <c r="E278" i="7"/>
  <c r="E279" i="7"/>
  <c r="E280" i="7"/>
  <c r="E281" i="7"/>
  <c r="J11" i="7"/>
  <c r="E11" i="7"/>
  <c r="J13" i="2"/>
  <c r="J15" i="2"/>
  <c r="J17" i="2"/>
  <c r="J19" i="2"/>
  <c r="J21" i="2"/>
  <c r="J25" i="2"/>
  <c r="J27" i="2"/>
  <c r="J29" i="2"/>
  <c r="J31" i="2"/>
  <c r="J33" i="2"/>
  <c r="J37" i="2"/>
  <c r="J39" i="2"/>
  <c r="J41" i="2"/>
  <c r="J43" i="2"/>
  <c r="J45" i="2"/>
  <c r="J51" i="2"/>
  <c r="J65" i="2"/>
  <c r="J67" i="2"/>
  <c r="J69" i="2"/>
  <c r="J79" i="2"/>
  <c r="J81" i="2"/>
  <c r="J89" i="2"/>
  <c r="J91" i="2"/>
  <c r="J93" i="2"/>
  <c r="J113" i="2"/>
  <c r="J115" i="2"/>
  <c r="J117" i="2"/>
  <c r="J121" i="2"/>
  <c r="J123" i="2"/>
  <c r="J183" i="2"/>
  <c r="E13" i="2"/>
  <c r="E15" i="2"/>
  <c r="E17" i="2"/>
  <c r="E19" i="2"/>
  <c r="E21" i="2"/>
  <c r="E25" i="2"/>
  <c r="E27" i="2"/>
  <c r="E29" i="2"/>
  <c r="E31" i="2"/>
  <c r="E33" i="2"/>
  <c r="E37" i="2"/>
  <c r="E39" i="2"/>
  <c r="E41" i="2"/>
  <c r="E43" i="2"/>
  <c r="E45" i="2"/>
  <c r="E49" i="2"/>
  <c r="E51" i="2"/>
  <c r="E53" i="2"/>
  <c r="E55" i="2"/>
  <c r="E57" i="2"/>
  <c r="E61" i="2"/>
  <c r="E63" i="2"/>
  <c r="E65" i="2"/>
  <c r="E67" i="2"/>
  <c r="E69" i="2"/>
  <c r="E73" i="2"/>
  <c r="E75" i="2"/>
  <c r="E77" i="2"/>
  <c r="E79" i="2"/>
  <c r="E81" i="2"/>
  <c r="E85" i="2"/>
  <c r="E87" i="2"/>
  <c r="E89" i="2"/>
  <c r="E91" i="2"/>
  <c r="E93" i="2"/>
  <c r="E97" i="2"/>
  <c r="E99" i="2"/>
  <c r="E101" i="2"/>
  <c r="E103" i="2"/>
  <c r="E105" i="2"/>
  <c r="E109" i="2"/>
  <c r="E111" i="2"/>
  <c r="E113" i="2"/>
  <c r="E115" i="2"/>
  <c r="E117" i="2"/>
  <c r="E121" i="2"/>
  <c r="E123" i="2"/>
  <c r="E125" i="2"/>
  <c r="E127" i="2"/>
  <c r="E129" i="2"/>
  <c r="E133" i="2"/>
  <c r="E135" i="2"/>
  <c r="E137" i="2"/>
  <c r="E139" i="2"/>
  <c r="E141" i="2"/>
  <c r="E145" i="2"/>
  <c r="E147" i="2"/>
  <c r="E149" i="2"/>
  <c r="E151" i="2"/>
  <c r="E153" i="2"/>
  <c r="E157" i="2"/>
  <c r="E159" i="2"/>
  <c r="E161" i="2"/>
  <c r="E163" i="2"/>
  <c r="E165" i="2"/>
  <c r="E169" i="2"/>
  <c r="E171" i="2"/>
  <c r="E173" i="2"/>
  <c r="E181" i="2"/>
  <c r="E183" i="2"/>
  <c r="E185" i="2"/>
  <c r="E187" i="2"/>
  <c r="E189" i="2"/>
  <c r="E195" i="2"/>
  <c r="E197" i="2"/>
  <c r="E199" i="2"/>
  <c r="E201" i="2"/>
  <c r="E205" i="2"/>
  <c r="E207" i="2"/>
  <c r="E209" i="2"/>
  <c r="E211" i="2"/>
  <c r="E213" i="2"/>
  <c r="E219" i="2"/>
  <c r="E221" i="2"/>
  <c r="E225" i="2"/>
  <c r="E231" i="2"/>
  <c r="E233" i="2"/>
  <c r="E237" i="2"/>
  <c r="E243" i="2"/>
  <c r="E245" i="2"/>
  <c r="E251" i="2"/>
  <c r="E253" i="2"/>
  <c r="E255" i="2"/>
  <c r="E257" i="2"/>
  <c r="E259" i="2"/>
  <c r="E261" i="2"/>
  <c r="E267" i="2"/>
  <c r="E269" i="2"/>
  <c r="E271" i="2"/>
  <c r="E273" i="2"/>
  <c r="E277" i="2"/>
  <c r="E279" i="2"/>
  <c r="E281" i="2"/>
  <c r="E285" i="2"/>
  <c r="E289" i="2"/>
  <c r="E291" i="2"/>
  <c r="E293" i="2"/>
  <c r="E295" i="2"/>
  <c r="E297" i="2"/>
  <c r="E301" i="2"/>
  <c r="E303" i="2"/>
  <c r="E305" i="2"/>
  <c r="E307" i="2"/>
  <c r="E309" i="2"/>
  <c r="E313" i="2"/>
  <c r="E315" i="2"/>
  <c r="E317" i="2"/>
  <c r="E319" i="2"/>
  <c r="E321" i="2"/>
  <c r="E349" i="2"/>
  <c r="E351" i="2"/>
  <c r="E353" i="2"/>
  <c r="E355" i="2"/>
  <c r="E357" i="2"/>
  <c r="E361" i="2"/>
  <c r="E363" i="2"/>
  <c r="E365" i="2"/>
  <c r="E367" i="2"/>
  <c r="E369" i="2"/>
  <c r="E375" i="2"/>
  <c r="E377" i="2"/>
  <c r="E381" i="2"/>
  <c r="E385" i="2"/>
  <c r="E387" i="2"/>
  <c r="E409" i="2"/>
  <c r="J298" i="6"/>
  <c r="J15" i="6"/>
  <c r="J17" i="6"/>
  <c r="K17" i="6" s="1"/>
  <c r="J19" i="6"/>
  <c r="J21" i="6"/>
  <c r="K21" i="6" s="1"/>
  <c r="J27" i="6"/>
  <c r="K27" i="6" s="1"/>
  <c r="J31" i="6"/>
  <c r="J33" i="6"/>
  <c r="J43" i="6"/>
  <c r="J91" i="6"/>
  <c r="J107" i="6"/>
  <c r="J108" i="6"/>
  <c r="J111" i="6"/>
  <c r="J112" i="6"/>
  <c r="J113" i="6"/>
  <c r="K113" i="6" s="1"/>
  <c r="J123" i="6"/>
  <c r="K123" i="6" s="1"/>
  <c r="J124" i="6"/>
  <c r="J127" i="6"/>
  <c r="J128" i="6"/>
  <c r="J129" i="6"/>
  <c r="J163" i="6"/>
  <c r="J165" i="6"/>
  <c r="J167" i="6"/>
  <c r="J169" i="6"/>
  <c r="J171" i="6"/>
  <c r="J203" i="6"/>
  <c r="J204" i="6"/>
  <c r="J219" i="6"/>
  <c r="J220" i="6"/>
  <c r="J221" i="6"/>
  <c r="J227" i="6"/>
  <c r="J228" i="6"/>
  <c r="J229" i="6"/>
  <c r="J230" i="6"/>
  <c r="J11" i="6"/>
  <c r="E27" i="6"/>
  <c r="E31" i="6"/>
  <c r="E33" i="6"/>
  <c r="E35" i="6"/>
  <c r="E37" i="6"/>
  <c r="E43" i="6"/>
  <c r="E47" i="6"/>
  <c r="E49" i="6"/>
  <c r="E51" i="6"/>
  <c r="E53" i="6"/>
  <c r="F53" i="6" s="1"/>
  <c r="E59" i="6"/>
  <c r="E63" i="6"/>
  <c r="E65" i="6"/>
  <c r="E67" i="6"/>
  <c r="E69" i="6"/>
  <c r="F69" i="6" s="1"/>
  <c r="E75" i="6"/>
  <c r="F75" i="6" s="1"/>
  <c r="E79" i="6"/>
  <c r="E81" i="6"/>
  <c r="E83" i="6"/>
  <c r="E85" i="6"/>
  <c r="E91" i="6"/>
  <c r="E95" i="6"/>
  <c r="E97" i="6"/>
  <c r="E99" i="6"/>
  <c r="E101" i="6"/>
  <c r="F101" i="6" s="1"/>
  <c r="E107" i="6"/>
  <c r="E111" i="6"/>
  <c r="E113" i="6"/>
  <c r="E115" i="6"/>
  <c r="E117" i="6"/>
  <c r="E123" i="6"/>
  <c r="E127" i="6"/>
  <c r="E129" i="6"/>
  <c r="E131" i="6"/>
  <c r="E133" i="6"/>
  <c r="E139" i="6"/>
  <c r="E143" i="6"/>
  <c r="E145" i="6"/>
  <c r="F145" i="6" s="1"/>
  <c r="E147" i="6"/>
  <c r="F147" i="6" s="1"/>
  <c r="E149" i="6"/>
  <c r="F149" i="6" s="1"/>
  <c r="E155" i="6"/>
  <c r="E159" i="6"/>
  <c r="E161" i="6"/>
  <c r="E163" i="6"/>
  <c r="F163" i="6" s="1"/>
  <c r="E165" i="6"/>
  <c r="F165" i="6" s="1"/>
  <c r="E171" i="6"/>
  <c r="E175" i="6"/>
  <c r="E177" i="6"/>
  <c r="E187" i="6"/>
  <c r="F187" i="6" s="1"/>
  <c r="E191" i="6"/>
  <c r="E193" i="6"/>
  <c r="E195" i="6"/>
  <c r="F195" i="6" s="1"/>
  <c r="E197" i="6"/>
  <c r="E203" i="6"/>
  <c r="E207" i="6"/>
  <c r="E209" i="6"/>
  <c r="E211" i="6"/>
  <c r="E213" i="6"/>
  <c r="E219" i="6"/>
  <c r="E223" i="6"/>
  <c r="E225" i="6"/>
  <c r="E227" i="6"/>
  <c r="E229" i="6"/>
  <c r="E241" i="6"/>
  <c r="E245" i="6"/>
  <c r="F245" i="6" s="1"/>
  <c r="E257" i="6"/>
  <c r="E259" i="6"/>
  <c r="E261" i="6"/>
  <c r="E267" i="6"/>
  <c r="E271" i="6"/>
  <c r="E273" i="6"/>
  <c r="E275" i="6"/>
  <c r="E277" i="6"/>
  <c r="E283" i="6"/>
  <c r="E287" i="6"/>
  <c r="F287" i="6" s="1"/>
  <c r="E289" i="6"/>
  <c r="E291" i="6"/>
  <c r="E293" i="6"/>
  <c r="F293" i="6" s="1"/>
  <c r="E298" i="6"/>
  <c r="E15" i="6"/>
  <c r="E17" i="6"/>
  <c r="F17" i="6" s="1"/>
  <c r="E19" i="6"/>
  <c r="E21" i="6"/>
  <c r="E11" i="6"/>
  <c r="I271" i="7"/>
  <c r="I261" i="7"/>
  <c r="I251" i="7"/>
  <c r="I241" i="7"/>
  <c r="I231" i="7"/>
  <c r="I221" i="7"/>
  <c r="I219" i="7"/>
  <c r="I218" i="7"/>
  <c r="I217" i="7"/>
  <c r="I216" i="7"/>
  <c r="I215" i="7"/>
  <c r="I214" i="7"/>
  <c r="I213" i="7"/>
  <c r="I212" i="7"/>
  <c r="I211" i="7"/>
  <c r="I210" i="7"/>
  <c r="I201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1" i="7"/>
  <c r="I81" i="7"/>
  <c r="I71" i="7"/>
  <c r="I61" i="7"/>
  <c r="I51" i="7"/>
  <c r="I41" i="7"/>
  <c r="I31" i="7"/>
  <c r="I21" i="7"/>
  <c r="I19" i="7"/>
  <c r="I18" i="7"/>
  <c r="I17" i="7"/>
  <c r="I16" i="7"/>
  <c r="I15" i="7"/>
  <c r="I14" i="7"/>
  <c r="I13" i="7"/>
  <c r="I12" i="7"/>
  <c r="I11" i="7"/>
  <c r="I10" i="7"/>
  <c r="I20" i="7"/>
  <c r="I22" i="7"/>
  <c r="I23" i="7"/>
  <c r="I24" i="7"/>
  <c r="I25" i="7"/>
  <c r="I26" i="7"/>
  <c r="I27" i="7"/>
  <c r="I28" i="7"/>
  <c r="I29" i="7"/>
  <c r="I30" i="7"/>
  <c r="K31" i="7"/>
  <c r="I32" i="7"/>
  <c r="I33" i="7"/>
  <c r="J33" i="7" s="1"/>
  <c r="I34" i="7"/>
  <c r="I35" i="7"/>
  <c r="I36" i="7"/>
  <c r="I37" i="7"/>
  <c r="I38" i="7"/>
  <c r="I39" i="7"/>
  <c r="I40" i="7"/>
  <c r="I42" i="7"/>
  <c r="I43" i="7"/>
  <c r="I44" i="7"/>
  <c r="I45" i="7"/>
  <c r="I46" i="7"/>
  <c r="I47" i="7"/>
  <c r="I48" i="7"/>
  <c r="I49" i="7"/>
  <c r="J49" i="7" s="1"/>
  <c r="I50" i="7"/>
  <c r="I52" i="7"/>
  <c r="I53" i="7"/>
  <c r="I54" i="7"/>
  <c r="I55" i="7"/>
  <c r="I56" i="7"/>
  <c r="I57" i="7"/>
  <c r="I58" i="7"/>
  <c r="I59" i="7"/>
  <c r="K59" i="7" s="1"/>
  <c r="I60" i="7"/>
  <c r="I62" i="7"/>
  <c r="I63" i="7"/>
  <c r="I64" i="7"/>
  <c r="I65" i="7"/>
  <c r="J65" i="7" s="1"/>
  <c r="K65" i="7" s="1"/>
  <c r="I66" i="7"/>
  <c r="I67" i="7"/>
  <c r="I68" i="7"/>
  <c r="I69" i="7"/>
  <c r="I70" i="7"/>
  <c r="I72" i="7"/>
  <c r="I73" i="7"/>
  <c r="I74" i="7"/>
  <c r="I75" i="7"/>
  <c r="I76" i="7"/>
  <c r="I77" i="7"/>
  <c r="I78" i="7"/>
  <c r="I79" i="7"/>
  <c r="I80" i="7"/>
  <c r="I82" i="7"/>
  <c r="I83" i="7"/>
  <c r="I84" i="7"/>
  <c r="I85" i="7"/>
  <c r="I86" i="7"/>
  <c r="I87" i="7"/>
  <c r="I88" i="7"/>
  <c r="I89" i="7"/>
  <c r="I90" i="7"/>
  <c r="I92" i="7"/>
  <c r="I93" i="7"/>
  <c r="I94" i="7"/>
  <c r="I95" i="7"/>
  <c r="I96" i="7"/>
  <c r="I97" i="7"/>
  <c r="I98" i="7"/>
  <c r="I99" i="7"/>
  <c r="I200" i="7"/>
  <c r="I202" i="7"/>
  <c r="I203" i="7"/>
  <c r="I204" i="7"/>
  <c r="I205" i="7"/>
  <c r="I206" i="7"/>
  <c r="I207" i="7"/>
  <c r="I208" i="7"/>
  <c r="I209" i="7"/>
  <c r="I220" i="7"/>
  <c r="I222" i="7"/>
  <c r="I223" i="7"/>
  <c r="I224" i="7"/>
  <c r="I225" i="7"/>
  <c r="I226" i="7"/>
  <c r="I227" i="7"/>
  <c r="I228" i="7"/>
  <c r="I229" i="7"/>
  <c r="I230" i="7"/>
  <c r="I232" i="7"/>
  <c r="I233" i="7"/>
  <c r="I234" i="7"/>
  <c r="I235" i="7"/>
  <c r="I236" i="7"/>
  <c r="I237" i="7"/>
  <c r="I238" i="7"/>
  <c r="I239" i="7"/>
  <c r="I240" i="7"/>
  <c r="I242" i="7"/>
  <c r="I243" i="7"/>
  <c r="I244" i="7"/>
  <c r="I245" i="7"/>
  <c r="I246" i="7"/>
  <c r="I247" i="7"/>
  <c r="I248" i="7"/>
  <c r="I249" i="7"/>
  <c r="I250" i="7"/>
  <c r="I252" i="7"/>
  <c r="I253" i="7"/>
  <c r="I254" i="7"/>
  <c r="I255" i="7"/>
  <c r="I256" i="7"/>
  <c r="I257" i="7"/>
  <c r="I258" i="7"/>
  <c r="I259" i="7"/>
  <c r="I260" i="7"/>
  <c r="I262" i="7"/>
  <c r="I263" i="7"/>
  <c r="I264" i="7"/>
  <c r="I265" i="7"/>
  <c r="I266" i="7"/>
  <c r="I267" i="7"/>
  <c r="I268" i="7"/>
  <c r="I269" i="7"/>
  <c r="I270" i="7"/>
  <c r="I272" i="7"/>
  <c r="I273" i="7"/>
  <c r="I274" i="7"/>
  <c r="I275" i="7"/>
  <c r="I276" i="7"/>
  <c r="I277" i="7"/>
  <c r="I278" i="7"/>
  <c r="I279" i="7"/>
  <c r="I280" i="7"/>
  <c r="I281" i="7"/>
  <c r="I282" i="7"/>
  <c r="J282" i="7" s="1"/>
  <c r="B12" i="3"/>
  <c r="C12" i="3" s="1"/>
  <c r="AK6" i="3"/>
  <c r="AI6" i="3"/>
  <c r="AG6" i="3"/>
  <c r="AE6" i="3"/>
  <c r="AC6" i="3"/>
  <c r="AA6" i="3"/>
  <c r="Y6" i="3"/>
  <c r="W6" i="3"/>
  <c r="AK5" i="3"/>
  <c r="AI5" i="3"/>
  <c r="AG5" i="3"/>
  <c r="AE5" i="3"/>
  <c r="AC5" i="3"/>
  <c r="AA5" i="3"/>
  <c r="Y5" i="3"/>
  <c r="W5" i="3"/>
  <c r="K15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F51" i="7" s="1"/>
  <c r="D52" i="7"/>
  <c r="D53" i="7"/>
  <c r="F53" i="7" s="1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F79" i="7" s="1"/>
  <c r="D80" i="7"/>
  <c r="D81" i="7"/>
  <c r="D82" i="7"/>
  <c r="D83" i="7"/>
  <c r="D84" i="7"/>
  <c r="D85" i="7"/>
  <c r="F85" i="7" s="1"/>
  <c r="D86" i="7"/>
  <c r="D87" i="7"/>
  <c r="D88" i="7"/>
  <c r="D89" i="7"/>
  <c r="D90" i="7"/>
  <c r="D91" i="7"/>
  <c r="D92" i="7"/>
  <c r="D93" i="7"/>
  <c r="D94" i="7"/>
  <c r="D95" i="7"/>
  <c r="F95" i="7" s="1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F123" i="7" s="1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F143" i="7" s="1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F159" i="7" s="1"/>
  <c r="D160" i="7"/>
  <c r="D161" i="7"/>
  <c r="D162" i="7"/>
  <c r="D163" i="7"/>
  <c r="D164" i="7"/>
  <c r="D165" i="7"/>
  <c r="D166" i="7"/>
  <c r="D167" i="7"/>
  <c r="D168" i="7"/>
  <c r="D169" i="7"/>
  <c r="D170" i="7"/>
  <c r="D171" i="7"/>
  <c r="F171" i="7" s="1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F187" i="7" s="1"/>
  <c r="D188" i="7"/>
  <c r="D189" i="7"/>
  <c r="D190" i="7"/>
  <c r="D191" i="7"/>
  <c r="F191" i="7" s="1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F277" i="7" s="1"/>
  <c r="D278" i="7"/>
  <c r="D279" i="7"/>
  <c r="D280" i="7"/>
  <c r="D281" i="7"/>
  <c r="D282" i="7"/>
  <c r="E282" i="7" s="1"/>
  <c r="D10" i="7"/>
  <c r="O4" i="3"/>
  <c r="O6" i="3" s="1"/>
  <c r="B10" i="3"/>
  <c r="I8" i="7"/>
  <c r="I7" i="7"/>
  <c r="D8" i="7"/>
  <c r="D7" i="7"/>
  <c r="K21" i="7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L16" i="6" s="1"/>
  <c r="I15" i="6"/>
  <c r="I14" i="6"/>
  <c r="I13" i="6"/>
  <c r="I12" i="6"/>
  <c r="I11" i="6"/>
  <c r="I10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F211" i="6" s="1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F159" i="6" s="1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F133" i="6" s="1"/>
  <c r="D132" i="6"/>
  <c r="D131" i="6"/>
  <c r="F131" i="6" s="1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F117" i="6" s="1"/>
  <c r="D116" i="6"/>
  <c r="D115" i="6"/>
  <c r="F115" i="6" s="1"/>
  <c r="D114" i="6"/>
  <c r="D113" i="6"/>
  <c r="F113" i="6" s="1"/>
  <c r="D112" i="6"/>
  <c r="D111" i="6"/>
  <c r="D110" i="6"/>
  <c r="D109" i="6"/>
  <c r="D108" i="6"/>
  <c r="D107" i="6"/>
  <c r="F107" i="6" s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F63" i="6" s="1"/>
  <c r="D62" i="6"/>
  <c r="D61" i="6"/>
  <c r="D60" i="6"/>
  <c r="D59" i="6"/>
  <c r="F59" i="6" s="1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F43" i="6" s="1"/>
  <c r="D42" i="6"/>
  <c r="D41" i="6"/>
  <c r="D40" i="6"/>
  <c r="D39" i="6"/>
  <c r="D38" i="6"/>
  <c r="D37" i="6"/>
  <c r="F37" i="6" s="1"/>
  <c r="D36" i="6"/>
  <c r="D35" i="6"/>
  <c r="F35" i="6" s="1"/>
  <c r="D34" i="6"/>
  <c r="D33" i="6"/>
  <c r="D32" i="6"/>
  <c r="D31" i="6"/>
  <c r="F31" i="6" s="1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F11" i="6" s="1"/>
  <c r="D10" i="6"/>
  <c r="I8" i="6"/>
  <c r="I7" i="6"/>
  <c r="D8" i="6"/>
  <c r="D7" i="6"/>
  <c r="F197" i="6"/>
  <c r="F191" i="6"/>
  <c r="F99" i="6"/>
  <c r="F67" i="6"/>
  <c r="L28" i="6"/>
  <c r="L24" i="6"/>
  <c r="F21" i="6"/>
  <c r="L20" i="6"/>
  <c r="K19" i="6"/>
  <c r="D10" i="2"/>
  <c r="C15" i="3"/>
  <c r="B13" i="3"/>
  <c r="C13" i="3" s="1"/>
  <c r="B5" i="3"/>
  <c r="O16" i="3"/>
  <c r="B16" i="3" s="1"/>
  <c r="C16" i="3" s="1"/>
  <c r="I11" i="2"/>
  <c r="J11" i="2" s="1"/>
  <c r="I12" i="2"/>
  <c r="I13" i="2"/>
  <c r="K13" i="2" s="1"/>
  <c r="I14" i="2"/>
  <c r="I15" i="2"/>
  <c r="K15" i="2" s="1"/>
  <c r="I16" i="2"/>
  <c r="I17" i="2"/>
  <c r="K17" i="2" s="1"/>
  <c r="I18" i="2"/>
  <c r="I19" i="2"/>
  <c r="K19" i="2" s="1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K33" i="2" s="1"/>
  <c r="I34" i="2"/>
  <c r="I35" i="2"/>
  <c r="J35" i="2" s="1"/>
  <c r="I36" i="2"/>
  <c r="I37" i="2"/>
  <c r="I38" i="2"/>
  <c r="I39" i="2"/>
  <c r="I40" i="2"/>
  <c r="I41" i="2"/>
  <c r="K41" i="2" s="1"/>
  <c r="I42" i="2"/>
  <c r="I43" i="2"/>
  <c r="K43" i="2" s="1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J59" i="2" s="1"/>
  <c r="I60" i="2"/>
  <c r="I61" i="2"/>
  <c r="I62" i="2"/>
  <c r="I63" i="2"/>
  <c r="I64" i="2"/>
  <c r="I65" i="2"/>
  <c r="K65" i="2" s="1"/>
  <c r="I66" i="2"/>
  <c r="I67" i="2"/>
  <c r="K67" i="2" s="1"/>
  <c r="I68" i="2"/>
  <c r="I69" i="2"/>
  <c r="K69" i="2" s="1"/>
  <c r="I70" i="2"/>
  <c r="I71" i="2"/>
  <c r="I72" i="2"/>
  <c r="I73" i="2"/>
  <c r="I74" i="2"/>
  <c r="I75" i="2"/>
  <c r="I76" i="2"/>
  <c r="I77" i="2"/>
  <c r="I78" i="2"/>
  <c r="I79" i="2"/>
  <c r="K79" i="2" s="1"/>
  <c r="I80" i="2"/>
  <c r="I81" i="2"/>
  <c r="K81" i="2" s="1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J106" i="2" s="1"/>
  <c r="I107" i="2"/>
  <c r="I108" i="2"/>
  <c r="I109" i="2"/>
  <c r="I110" i="2"/>
  <c r="I111" i="2"/>
  <c r="I112" i="2"/>
  <c r="I113" i="2"/>
  <c r="K113" i="2" s="1"/>
  <c r="I114" i="2"/>
  <c r="I115" i="2"/>
  <c r="K115" i="2" s="1"/>
  <c r="I116" i="2"/>
  <c r="I117" i="2"/>
  <c r="K117" i="2" s="1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J410" i="2" s="1"/>
  <c r="I10" i="2"/>
  <c r="D11" i="2"/>
  <c r="D12" i="2"/>
  <c r="D13" i="2"/>
  <c r="D14" i="2"/>
  <c r="D15" i="2"/>
  <c r="F15" i="2" s="1"/>
  <c r="D16" i="2"/>
  <c r="D17" i="2"/>
  <c r="F17" i="2" s="1"/>
  <c r="D18" i="2"/>
  <c r="D19" i="2"/>
  <c r="F19" i="2" s="1"/>
  <c r="D20" i="2"/>
  <c r="D21" i="2"/>
  <c r="D22" i="2"/>
  <c r="D23" i="2"/>
  <c r="D24" i="2"/>
  <c r="D25" i="2"/>
  <c r="F25" i="2" s="1"/>
  <c r="D26" i="2"/>
  <c r="D27" i="2"/>
  <c r="F27" i="2" s="1"/>
  <c r="D28" i="2"/>
  <c r="D29" i="2"/>
  <c r="F29" i="2" s="1"/>
  <c r="D30" i="2"/>
  <c r="D31" i="2"/>
  <c r="D32" i="2"/>
  <c r="D33" i="2"/>
  <c r="D34" i="2"/>
  <c r="D35" i="2"/>
  <c r="E35" i="2" s="1"/>
  <c r="D36" i="2"/>
  <c r="D37" i="2"/>
  <c r="F37" i="2" s="1"/>
  <c r="D38" i="2"/>
  <c r="D39" i="2"/>
  <c r="F39" i="2" s="1"/>
  <c r="D40" i="2"/>
  <c r="D41" i="2"/>
  <c r="D42" i="2"/>
  <c r="D43" i="2"/>
  <c r="D44" i="2"/>
  <c r="D45" i="2"/>
  <c r="D46" i="2"/>
  <c r="D47" i="2"/>
  <c r="D48" i="2"/>
  <c r="D49" i="2"/>
  <c r="F49" i="2" s="1"/>
  <c r="D50" i="2"/>
  <c r="D51" i="2"/>
  <c r="D52" i="2"/>
  <c r="D53" i="2"/>
  <c r="D54" i="2"/>
  <c r="D55" i="2"/>
  <c r="D56" i="2"/>
  <c r="D57" i="2"/>
  <c r="D58" i="2"/>
  <c r="D59" i="2"/>
  <c r="E59" i="2" s="1"/>
  <c r="D60" i="2"/>
  <c r="D61" i="2"/>
  <c r="F61" i="2" s="1"/>
  <c r="D62" i="2"/>
  <c r="D63" i="2"/>
  <c r="F63" i="2" s="1"/>
  <c r="D64" i="2"/>
  <c r="D65" i="2"/>
  <c r="D66" i="2"/>
  <c r="D67" i="2"/>
  <c r="D68" i="2"/>
  <c r="D69" i="2"/>
  <c r="D70" i="2"/>
  <c r="D71" i="2"/>
  <c r="D72" i="2"/>
  <c r="D73" i="2"/>
  <c r="F73" i="2" s="1"/>
  <c r="D74" i="2"/>
  <c r="D75" i="2"/>
  <c r="F75" i="2" s="1"/>
  <c r="D76" i="2"/>
  <c r="D77" i="2"/>
  <c r="D78" i="2"/>
  <c r="D79" i="2"/>
  <c r="D80" i="2"/>
  <c r="D81" i="2"/>
  <c r="D82" i="2"/>
  <c r="D83" i="2"/>
  <c r="E83" i="2" s="1"/>
  <c r="D84" i="2"/>
  <c r="D85" i="2"/>
  <c r="F85" i="2" s="1"/>
  <c r="D86" i="2"/>
  <c r="D87" i="2"/>
  <c r="F87" i="2" s="1"/>
  <c r="D88" i="2"/>
  <c r="D89" i="2"/>
  <c r="F89" i="2" s="1"/>
  <c r="D90" i="2"/>
  <c r="D91" i="2"/>
  <c r="D92" i="2"/>
  <c r="D93" i="2"/>
  <c r="F93" i="2" s="1"/>
  <c r="D94" i="2"/>
  <c r="D95" i="2"/>
  <c r="D96" i="2"/>
  <c r="D97" i="2"/>
  <c r="F97" i="2" s="1"/>
  <c r="D98" i="2"/>
  <c r="D99" i="2"/>
  <c r="F99" i="2" s="1"/>
  <c r="D100" i="2"/>
  <c r="D101" i="2"/>
  <c r="F101" i="2" s="1"/>
  <c r="D102" i="2"/>
  <c r="D103" i="2"/>
  <c r="D104" i="2"/>
  <c r="D105" i="2"/>
  <c r="D106" i="2"/>
  <c r="D107" i="2"/>
  <c r="E107" i="2" s="1"/>
  <c r="D108" i="2"/>
  <c r="D109" i="2"/>
  <c r="D110" i="2"/>
  <c r="D111" i="2"/>
  <c r="D112" i="2"/>
  <c r="D113" i="2"/>
  <c r="F113" i="2" s="1"/>
  <c r="D114" i="2"/>
  <c r="D115" i="2"/>
  <c r="F115" i="2" s="1"/>
  <c r="D116" i="2"/>
  <c r="D117" i="2"/>
  <c r="F117" i="2" s="1"/>
  <c r="D118" i="2"/>
  <c r="D119" i="2"/>
  <c r="D120" i="2"/>
  <c r="D121" i="2"/>
  <c r="F121" i="2" s="1"/>
  <c r="D122" i="2"/>
  <c r="D123" i="2"/>
  <c r="D124" i="2"/>
  <c r="D125" i="2"/>
  <c r="D126" i="2"/>
  <c r="D127" i="2"/>
  <c r="D128" i="2"/>
  <c r="D129" i="2"/>
  <c r="D130" i="2"/>
  <c r="D131" i="2"/>
  <c r="E131" i="2" s="1"/>
  <c r="D132" i="2"/>
  <c r="D133" i="2"/>
  <c r="F133" i="2" s="1"/>
  <c r="D134" i="2"/>
  <c r="D135" i="2"/>
  <c r="F135" i="2" s="1"/>
  <c r="D136" i="2"/>
  <c r="D137" i="2"/>
  <c r="D138" i="2"/>
  <c r="D139" i="2"/>
  <c r="D140" i="2"/>
  <c r="D141" i="2"/>
  <c r="F141" i="2" s="1"/>
  <c r="D142" i="2"/>
  <c r="D143" i="2"/>
  <c r="D144" i="2"/>
  <c r="D145" i="2"/>
  <c r="F145" i="2" s="1"/>
  <c r="D146" i="2"/>
  <c r="D147" i="2"/>
  <c r="D148" i="2"/>
  <c r="D149" i="2"/>
  <c r="D150" i="2"/>
  <c r="D151" i="2"/>
  <c r="D152" i="2"/>
  <c r="D153" i="2"/>
  <c r="D154" i="2"/>
  <c r="D155" i="2"/>
  <c r="E155" i="2" s="1"/>
  <c r="D156" i="2"/>
  <c r="D157" i="2"/>
  <c r="D158" i="2"/>
  <c r="D159" i="2"/>
  <c r="F159" i="2" s="1"/>
  <c r="D160" i="2"/>
  <c r="D161" i="2"/>
  <c r="D162" i="2"/>
  <c r="D163" i="2"/>
  <c r="F163" i="2" s="1"/>
  <c r="D164" i="2"/>
  <c r="D165" i="2"/>
  <c r="D166" i="2"/>
  <c r="D167" i="2"/>
  <c r="D168" i="2"/>
  <c r="D169" i="2"/>
  <c r="D170" i="2"/>
  <c r="D171" i="2"/>
  <c r="D172" i="2"/>
  <c r="D173" i="2"/>
  <c r="F173" i="2" s="1"/>
  <c r="D174" i="2"/>
  <c r="D175" i="2"/>
  <c r="D176" i="2"/>
  <c r="D177" i="2"/>
  <c r="D178" i="2"/>
  <c r="D179" i="2"/>
  <c r="E179" i="2" s="1"/>
  <c r="D180" i="2"/>
  <c r="D181" i="2"/>
  <c r="F181" i="2" s="1"/>
  <c r="D182" i="2"/>
  <c r="D183" i="2"/>
  <c r="F183" i="2" s="1"/>
  <c r="D184" i="2"/>
  <c r="D185" i="2"/>
  <c r="D186" i="2"/>
  <c r="D187" i="2"/>
  <c r="D188" i="2"/>
  <c r="D189" i="2"/>
  <c r="D190" i="2"/>
  <c r="D191" i="2"/>
  <c r="D192" i="2"/>
  <c r="D193" i="2"/>
  <c r="D194" i="2"/>
  <c r="D195" i="2"/>
  <c r="F195" i="2" s="1"/>
  <c r="D196" i="2"/>
  <c r="D197" i="2"/>
  <c r="F197" i="2" s="1"/>
  <c r="D198" i="2"/>
  <c r="D199" i="2"/>
  <c r="D200" i="2"/>
  <c r="D201" i="2"/>
  <c r="D202" i="2"/>
  <c r="D203" i="2"/>
  <c r="E203" i="2" s="1"/>
  <c r="D204" i="2"/>
  <c r="D205" i="2"/>
  <c r="F205" i="2" s="1"/>
  <c r="D206" i="2"/>
  <c r="D207" i="2"/>
  <c r="F207" i="2" s="1"/>
  <c r="D208" i="2"/>
  <c r="D209" i="2"/>
  <c r="F209" i="2" s="1"/>
  <c r="D210" i="2"/>
  <c r="D211" i="2"/>
  <c r="D212" i="2"/>
  <c r="D213" i="2"/>
  <c r="D214" i="2"/>
  <c r="D215" i="2"/>
  <c r="D216" i="2"/>
  <c r="D217" i="2"/>
  <c r="D218" i="2"/>
  <c r="D219" i="2"/>
  <c r="F219" i="2" s="1"/>
  <c r="D220" i="2"/>
  <c r="D221" i="2"/>
  <c r="F221" i="2" s="1"/>
  <c r="D222" i="2"/>
  <c r="D223" i="2"/>
  <c r="D224" i="2"/>
  <c r="D225" i="2"/>
  <c r="D226" i="2"/>
  <c r="D227" i="2"/>
  <c r="E227" i="2" s="1"/>
  <c r="D228" i="2"/>
  <c r="D229" i="2"/>
  <c r="D230" i="2"/>
  <c r="D231" i="2"/>
  <c r="F231" i="2" s="1"/>
  <c r="D232" i="2"/>
  <c r="D233" i="2"/>
  <c r="D234" i="2"/>
  <c r="D235" i="2"/>
  <c r="D236" i="2"/>
  <c r="D237" i="2"/>
  <c r="F237" i="2" s="1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F253" i="2" s="1"/>
  <c r="D254" i="2"/>
  <c r="D255" i="2"/>
  <c r="F255" i="2" s="1"/>
  <c r="D256" i="2"/>
  <c r="D257" i="2"/>
  <c r="F257" i="2" s="1"/>
  <c r="D258" i="2"/>
  <c r="D259" i="2"/>
  <c r="D260" i="2"/>
  <c r="D261" i="2"/>
  <c r="D262" i="2"/>
  <c r="D263" i="2"/>
  <c r="D264" i="2"/>
  <c r="D265" i="2"/>
  <c r="D266" i="2"/>
  <c r="D267" i="2"/>
  <c r="D268" i="2"/>
  <c r="D269" i="2"/>
  <c r="F269" i="2" s="1"/>
  <c r="D270" i="2"/>
  <c r="D271" i="2"/>
  <c r="D272" i="2"/>
  <c r="D273" i="2"/>
  <c r="D274" i="2"/>
  <c r="D275" i="2"/>
  <c r="E275" i="2" s="1"/>
  <c r="D276" i="2"/>
  <c r="D277" i="2"/>
  <c r="D278" i="2"/>
  <c r="D279" i="2"/>
  <c r="F279" i="2" s="1"/>
  <c r="D280" i="2"/>
  <c r="D281" i="2"/>
  <c r="F281" i="2" s="1"/>
  <c r="D282" i="2"/>
  <c r="D283" i="2"/>
  <c r="D284" i="2"/>
  <c r="D285" i="2"/>
  <c r="F285" i="2" s="1"/>
  <c r="D286" i="2"/>
  <c r="D287" i="2"/>
  <c r="D288" i="2"/>
  <c r="D289" i="2"/>
  <c r="D290" i="2"/>
  <c r="D291" i="2"/>
  <c r="D292" i="2"/>
  <c r="D293" i="2"/>
  <c r="F293" i="2" s="1"/>
  <c r="D294" i="2"/>
  <c r="D295" i="2"/>
  <c r="D296" i="2"/>
  <c r="D297" i="2"/>
  <c r="D298" i="2"/>
  <c r="D299" i="2"/>
  <c r="E299" i="2" s="1"/>
  <c r="D300" i="2"/>
  <c r="D301" i="2"/>
  <c r="F301" i="2" s="1"/>
  <c r="D302" i="2"/>
  <c r="D303" i="2"/>
  <c r="F303" i="2" s="1"/>
  <c r="D304" i="2"/>
  <c r="D305" i="2"/>
  <c r="F305" i="2" s="1"/>
  <c r="D306" i="2"/>
  <c r="D307" i="2"/>
  <c r="D308" i="2"/>
  <c r="D309" i="2"/>
  <c r="D310" i="2"/>
  <c r="D311" i="2"/>
  <c r="D312" i="2"/>
  <c r="D313" i="2"/>
  <c r="F313" i="2" s="1"/>
  <c r="D314" i="2"/>
  <c r="D315" i="2"/>
  <c r="F315" i="2" s="1"/>
  <c r="D316" i="2"/>
  <c r="D317" i="2"/>
  <c r="F317" i="2" s="1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E347" i="2" s="1"/>
  <c r="D348" i="2"/>
  <c r="D349" i="2"/>
  <c r="D350" i="2"/>
  <c r="D351" i="2"/>
  <c r="D352" i="2"/>
  <c r="D353" i="2"/>
  <c r="F353" i="2" s="1"/>
  <c r="D354" i="2"/>
  <c r="D355" i="2"/>
  <c r="F355" i="2" s="1"/>
  <c r="D356" i="2"/>
  <c r="D357" i="2"/>
  <c r="D358" i="2"/>
  <c r="D359" i="2"/>
  <c r="D360" i="2"/>
  <c r="D361" i="2"/>
  <c r="D362" i="2"/>
  <c r="D363" i="2"/>
  <c r="F363" i="2" s="1"/>
  <c r="D364" i="2"/>
  <c r="D365" i="2"/>
  <c r="F365" i="2" s="1"/>
  <c r="D366" i="2"/>
  <c r="D367" i="2"/>
  <c r="D368" i="2"/>
  <c r="D369" i="2"/>
  <c r="D370" i="2"/>
  <c r="D371" i="2"/>
  <c r="E371" i="2" s="1"/>
  <c r="D372" i="2"/>
  <c r="D373" i="2"/>
  <c r="D374" i="2"/>
  <c r="D375" i="2"/>
  <c r="D376" i="2"/>
  <c r="D377" i="2"/>
  <c r="D378" i="2"/>
  <c r="D379" i="2"/>
  <c r="D380" i="2"/>
  <c r="D381" i="2"/>
  <c r="D382" i="2"/>
  <c r="D383" i="2"/>
  <c r="E383" i="2" s="1"/>
  <c r="D384" i="2"/>
  <c r="D385" i="2"/>
  <c r="F385" i="2" s="1"/>
  <c r="D386" i="2"/>
  <c r="D387" i="2"/>
  <c r="F387" i="2" s="1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E410" i="2" s="1"/>
  <c r="I8" i="2"/>
  <c r="D8" i="2"/>
  <c r="I7" i="2"/>
  <c r="D7" i="2"/>
  <c r="F207" i="6" l="1"/>
  <c r="F47" i="7"/>
  <c r="F47" i="6"/>
  <c r="K45" i="2"/>
  <c r="F147" i="2"/>
  <c r="F289" i="2"/>
  <c r="K31" i="6"/>
  <c r="K79" i="7"/>
  <c r="F211" i="2"/>
  <c r="K51" i="2"/>
  <c r="F111" i="7"/>
  <c r="F291" i="2"/>
  <c r="F91" i="2"/>
  <c r="F277" i="2"/>
  <c r="K19" i="7"/>
  <c r="F361" i="2"/>
  <c r="F21" i="2"/>
  <c r="F245" i="7"/>
  <c r="F137" i="2"/>
  <c r="F111" i="6"/>
  <c r="F169" i="2"/>
  <c r="F11" i="7"/>
  <c r="F309" i="2"/>
  <c r="F165" i="2"/>
  <c r="F307" i="2"/>
  <c r="F111" i="2"/>
  <c r="F109" i="2"/>
  <c r="K15" i="6"/>
  <c r="F21" i="7"/>
  <c r="E15" i="3"/>
  <c r="F19" i="7"/>
  <c r="E12" i="3"/>
  <c r="F245" i="2"/>
  <c r="F53" i="2"/>
  <c r="F207" i="7"/>
  <c r="F63" i="7"/>
  <c r="F15" i="7"/>
  <c r="K93" i="2"/>
  <c r="F243" i="2"/>
  <c r="F51" i="2"/>
  <c r="K91" i="2"/>
  <c r="F123" i="6"/>
  <c r="K35" i="7"/>
  <c r="K51" i="7"/>
  <c r="F259" i="2"/>
  <c r="K33" i="6"/>
  <c r="F185" i="2"/>
  <c r="F65" i="2"/>
  <c r="K11" i="7"/>
  <c r="F213" i="6"/>
  <c r="F275" i="6"/>
  <c r="F65" i="6"/>
  <c r="F161" i="6"/>
  <c r="K123" i="2"/>
  <c r="F139" i="7"/>
  <c r="K43" i="7"/>
  <c r="F171" i="6"/>
  <c r="F189" i="2"/>
  <c r="F69" i="2"/>
  <c r="F67" i="2"/>
  <c r="F31" i="7"/>
  <c r="F351" i="2"/>
  <c r="F149" i="7"/>
  <c r="F349" i="2"/>
  <c r="F13" i="2"/>
  <c r="F85" i="6"/>
  <c r="F219" i="7"/>
  <c r="F187" i="2"/>
  <c r="F91" i="6"/>
  <c r="F139" i="6"/>
  <c r="F259" i="6"/>
  <c r="F213" i="7"/>
  <c r="K43" i="6"/>
  <c r="K91" i="6"/>
  <c r="F125" i="2"/>
  <c r="F261" i="6"/>
  <c r="F267" i="2"/>
  <c r="F123" i="2"/>
  <c r="J172" i="7"/>
  <c r="E138" i="2"/>
  <c r="J98" i="6"/>
  <c r="J100" i="6"/>
  <c r="J101" i="6"/>
  <c r="E226" i="6"/>
  <c r="J90" i="7"/>
  <c r="E100" i="7"/>
  <c r="E151" i="6"/>
  <c r="J114" i="7"/>
  <c r="E156" i="7"/>
  <c r="J213" i="2"/>
  <c r="J273" i="6"/>
  <c r="E153" i="6"/>
  <c r="E228" i="6"/>
  <c r="J116" i="7"/>
  <c r="J217" i="2"/>
  <c r="J117" i="7"/>
  <c r="J244" i="2"/>
  <c r="H66" i="3"/>
  <c r="J246" i="2"/>
  <c r="E388" i="2"/>
  <c r="E28" i="6"/>
  <c r="H69" i="3"/>
  <c r="J36" i="7"/>
  <c r="J247" i="2"/>
  <c r="E390" i="2"/>
  <c r="E29" i="6"/>
  <c r="J277" i="2"/>
  <c r="E391" i="2"/>
  <c r="E13" i="6"/>
  <c r="J279" i="2"/>
  <c r="E103" i="6"/>
  <c r="J280" i="2"/>
  <c r="E104" i="6"/>
  <c r="E14" i="7"/>
  <c r="E76" i="2"/>
  <c r="E265" i="2"/>
  <c r="E325" i="2"/>
  <c r="J177" i="6"/>
  <c r="J199" i="6"/>
  <c r="E279" i="6"/>
  <c r="J86" i="2"/>
  <c r="E136" i="2"/>
  <c r="J201" i="6"/>
  <c r="E280" i="6"/>
  <c r="E78" i="6"/>
  <c r="J88" i="2"/>
  <c r="J202" i="6"/>
  <c r="J402" i="2"/>
  <c r="F43" i="2"/>
  <c r="J372" i="2"/>
  <c r="J42" i="6"/>
  <c r="F377" i="2"/>
  <c r="F233" i="2"/>
  <c r="F161" i="2"/>
  <c r="F41" i="2"/>
  <c r="J394" i="2"/>
  <c r="J370" i="2"/>
  <c r="J346" i="2"/>
  <c r="J322" i="2"/>
  <c r="J298" i="2"/>
  <c r="J274" i="2"/>
  <c r="J250" i="2"/>
  <c r="J226" i="2"/>
  <c r="J202" i="2"/>
  <c r="J178" i="2"/>
  <c r="J154" i="2"/>
  <c r="F375" i="2"/>
  <c r="F27" i="6"/>
  <c r="F219" i="6"/>
  <c r="F267" i="6"/>
  <c r="E312" i="2"/>
  <c r="K31" i="2"/>
  <c r="F37" i="7"/>
  <c r="F157" i="2"/>
  <c r="E396" i="2"/>
  <c r="E372" i="2"/>
  <c r="E348" i="2"/>
  <c r="E324" i="2"/>
  <c r="K29" i="2"/>
  <c r="E336" i="2"/>
  <c r="E42" i="6"/>
  <c r="E408" i="2"/>
  <c r="K25" i="2"/>
  <c r="F83" i="6"/>
  <c r="F149" i="2"/>
  <c r="E360" i="2"/>
  <c r="E384" i="2"/>
  <c r="J90" i="6"/>
  <c r="K39" i="2"/>
  <c r="F165" i="7"/>
  <c r="F117" i="7"/>
  <c r="F19" i="6"/>
  <c r="F45" i="2"/>
  <c r="E404" i="2"/>
  <c r="K37" i="2"/>
  <c r="F91" i="7"/>
  <c r="F43" i="7"/>
  <c r="F381" i="2"/>
  <c r="F213" i="2"/>
  <c r="E403" i="2"/>
  <c r="J396" i="2"/>
  <c r="J348" i="2"/>
  <c r="J324" i="2"/>
  <c r="J300" i="2"/>
  <c r="J276" i="2"/>
  <c r="J252" i="2"/>
  <c r="J228" i="2"/>
  <c r="J204" i="2"/>
  <c r="J180" i="2"/>
  <c r="J156" i="2"/>
  <c r="J132" i="2"/>
  <c r="J108" i="2"/>
  <c r="J84" i="2"/>
  <c r="F95" i="6"/>
  <c r="F143" i="6"/>
  <c r="J89" i="7"/>
  <c r="J87" i="7"/>
  <c r="E98" i="7"/>
  <c r="E44" i="7"/>
  <c r="J176" i="6"/>
  <c r="J211" i="2"/>
  <c r="J57" i="2"/>
  <c r="J174" i="6"/>
  <c r="J76" i="6"/>
  <c r="E74" i="2"/>
  <c r="J184" i="2"/>
  <c r="J56" i="2"/>
  <c r="E42" i="7"/>
  <c r="J260" i="7"/>
  <c r="E205" i="6"/>
  <c r="J276" i="6"/>
  <c r="J75" i="6"/>
  <c r="E172" i="2"/>
  <c r="J54" i="2"/>
  <c r="E214" i="7"/>
  <c r="J259" i="7"/>
  <c r="J60" i="7"/>
  <c r="H68" i="3"/>
  <c r="E204" i="6"/>
  <c r="J275" i="6"/>
  <c r="J72" i="6"/>
  <c r="J181" i="2"/>
  <c r="E270" i="7"/>
  <c r="J255" i="7"/>
  <c r="J51" i="6"/>
  <c r="E234" i="2"/>
  <c r="E14" i="2"/>
  <c r="J152" i="2"/>
  <c r="E269" i="7"/>
  <c r="E211" i="7"/>
  <c r="J231" i="7"/>
  <c r="H45" i="3"/>
  <c r="E201" i="6"/>
  <c r="E76" i="6"/>
  <c r="J251" i="6"/>
  <c r="J50" i="6"/>
  <c r="E294" i="2"/>
  <c r="J151" i="2"/>
  <c r="E267" i="7"/>
  <c r="J230" i="7"/>
  <c r="H44" i="3"/>
  <c r="J250" i="6"/>
  <c r="J48" i="6"/>
  <c r="J405" i="2"/>
  <c r="J149" i="2"/>
  <c r="J228" i="7"/>
  <c r="H42" i="3"/>
  <c r="J248" i="6"/>
  <c r="J152" i="6"/>
  <c r="E292" i="2"/>
  <c r="J375" i="2"/>
  <c r="J202" i="7"/>
  <c r="H21" i="3"/>
  <c r="E128" i="6"/>
  <c r="J151" i="6"/>
  <c r="E108" i="2"/>
  <c r="J374" i="2"/>
  <c r="J122" i="2"/>
  <c r="E73" i="7"/>
  <c r="J201" i="7"/>
  <c r="E90" i="6"/>
  <c r="E138" i="6"/>
  <c r="E186" i="6"/>
  <c r="E234" i="6"/>
  <c r="E282" i="6"/>
  <c r="H20" i="3"/>
  <c r="J149" i="6"/>
  <c r="J369" i="2"/>
  <c r="E124" i="7"/>
  <c r="E72" i="7"/>
  <c r="J199" i="7"/>
  <c r="J138" i="6"/>
  <c r="J186" i="6"/>
  <c r="J234" i="6"/>
  <c r="J282" i="6"/>
  <c r="J129" i="7"/>
  <c r="J177" i="7"/>
  <c r="J210" i="7"/>
  <c r="H18" i="3"/>
  <c r="E255" i="6"/>
  <c r="E126" i="6"/>
  <c r="E104" i="2"/>
  <c r="J343" i="2"/>
  <c r="E70" i="7"/>
  <c r="O7" i="3"/>
  <c r="J12" i="7"/>
  <c r="J66" i="7"/>
  <c r="J92" i="7"/>
  <c r="J119" i="7"/>
  <c r="J147" i="7"/>
  <c r="J174" i="7"/>
  <c r="J204" i="7"/>
  <c r="J233" i="7"/>
  <c r="J262" i="7"/>
  <c r="E75" i="7"/>
  <c r="E131" i="7"/>
  <c r="E158" i="7"/>
  <c r="E188" i="7"/>
  <c r="E275" i="7"/>
  <c r="J62" i="2"/>
  <c r="J124" i="2"/>
  <c r="J157" i="2"/>
  <c r="J186" i="2"/>
  <c r="J219" i="2"/>
  <c r="J249" i="2"/>
  <c r="J282" i="2"/>
  <c r="J315" i="2"/>
  <c r="J345" i="2"/>
  <c r="J377" i="2"/>
  <c r="E174" i="2"/>
  <c r="E206" i="2"/>
  <c r="E236" i="2"/>
  <c r="E330" i="2"/>
  <c r="E393" i="2"/>
  <c r="J28" i="6"/>
  <c r="J53" i="6"/>
  <c r="J78" i="6"/>
  <c r="J103" i="6"/>
  <c r="J154" i="6"/>
  <c r="J179" i="6"/>
  <c r="J253" i="6"/>
  <c r="J278" i="6"/>
  <c r="E56" i="6"/>
  <c r="E157" i="6"/>
  <c r="E181" i="6"/>
  <c r="E231" i="6"/>
  <c r="E18" i="6"/>
  <c r="H23" i="3"/>
  <c r="H47" i="3"/>
  <c r="H71" i="3"/>
  <c r="J67" i="7"/>
  <c r="J93" i="7"/>
  <c r="J120" i="7"/>
  <c r="J148" i="7"/>
  <c r="J175" i="7"/>
  <c r="J205" i="7"/>
  <c r="J234" i="7"/>
  <c r="J263" i="7"/>
  <c r="E22" i="7"/>
  <c r="E76" i="7"/>
  <c r="E132" i="7"/>
  <c r="E246" i="7"/>
  <c r="E276" i="7"/>
  <c r="J30" i="2"/>
  <c r="J63" i="2"/>
  <c r="J92" i="2"/>
  <c r="J125" i="2"/>
  <c r="J158" i="2"/>
  <c r="J187" i="2"/>
  <c r="J220" i="2"/>
  <c r="J253" i="2"/>
  <c r="J283" i="2"/>
  <c r="J316" i="2"/>
  <c r="J349" i="2"/>
  <c r="J378" i="2"/>
  <c r="E18" i="2"/>
  <c r="E50" i="2"/>
  <c r="E80" i="2"/>
  <c r="E112" i="2"/>
  <c r="E175" i="2"/>
  <c r="E268" i="2"/>
  <c r="E331" i="2"/>
  <c r="E364" i="2"/>
  <c r="E397" i="2"/>
  <c r="J29" i="6"/>
  <c r="J54" i="6"/>
  <c r="J79" i="6"/>
  <c r="J104" i="6"/>
  <c r="J130" i="6"/>
  <c r="J155" i="6"/>
  <c r="J180" i="6"/>
  <c r="J205" i="6"/>
  <c r="J254" i="6"/>
  <c r="J279" i="6"/>
  <c r="E32" i="6"/>
  <c r="E57" i="6"/>
  <c r="E82" i="6"/>
  <c r="E108" i="6"/>
  <c r="E132" i="6"/>
  <c r="E158" i="6"/>
  <c r="E182" i="6"/>
  <c r="E208" i="6"/>
  <c r="E232" i="6"/>
  <c r="E258" i="6"/>
  <c r="E284" i="6"/>
  <c r="H24" i="3"/>
  <c r="H48" i="3"/>
  <c r="H72" i="3"/>
  <c r="J14" i="7"/>
  <c r="J68" i="7"/>
  <c r="J94" i="7"/>
  <c r="J121" i="7"/>
  <c r="J149" i="7"/>
  <c r="J179" i="7"/>
  <c r="J206" i="7"/>
  <c r="J235" i="7"/>
  <c r="J264" i="7"/>
  <c r="E77" i="7"/>
  <c r="E133" i="7"/>
  <c r="E163" i="7"/>
  <c r="E190" i="7"/>
  <c r="E218" i="7"/>
  <c r="J64" i="2"/>
  <c r="J126" i="2"/>
  <c r="J159" i="2"/>
  <c r="J188" i="2"/>
  <c r="J221" i="2"/>
  <c r="J254" i="2"/>
  <c r="J284" i="2"/>
  <c r="J317" i="2"/>
  <c r="J350" i="2"/>
  <c r="J379" i="2"/>
  <c r="E146" i="2"/>
  <c r="E176" i="2"/>
  <c r="E208" i="2"/>
  <c r="E241" i="2"/>
  <c r="E302" i="2"/>
  <c r="E332" i="2"/>
  <c r="E398" i="2"/>
  <c r="J30" i="6"/>
  <c r="J55" i="6"/>
  <c r="J80" i="6"/>
  <c r="J105" i="6"/>
  <c r="J131" i="6"/>
  <c r="J156" i="6"/>
  <c r="J181" i="6"/>
  <c r="J206" i="6"/>
  <c r="J255" i="6"/>
  <c r="J280" i="6"/>
  <c r="E58" i="6"/>
  <c r="E109" i="6"/>
  <c r="E183" i="6"/>
  <c r="E233" i="6"/>
  <c r="E285" i="6"/>
  <c r="E20" i="6"/>
  <c r="H25" i="3"/>
  <c r="H49" i="3"/>
  <c r="H73" i="3"/>
  <c r="J42" i="7"/>
  <c r="J69" i="7"/>
  <c r="J95" i="7"/>
  <c r="J122" i="7"/>
  <c r="J150" i="7"/>
  <c r="J180" i="7"/>
  <c r="J207" i="7"/>
  <c r="J236" i="7"/>
  <c r="J265" i="7"/>
  <c r="E52" i="7"/>
  <c r="E78" i="7"/>
  <c r="E106" i="7"/>
  <c r="E134" i="7"/>
  <c r="E164" i="7"/>
  <c r="J32" i="2"/>
  <c r="J97" i="2"/>
  <c r="J127" i="2"/>
  <c r="J160" i="2"/>
  <c r="J189" i="2"/>
  <c r="J222" i="2"/>
  <c r="J255" i="2"/>
  <c r="J285" i="2"/>
  <c r="J318" i="2"/>
  <c r="J351" i="2"/>
  <c r="J380" i="2"/>
  <c r="E20" i="2"/>
  <c r="E52" i="2"/>
  <c r="E114" i="2"/>
  <c r="E177" i="2"/>
  <c r="E242" i="2"/>
  <c r="E270" i="2"/>
  <c r="E333" i="2"/>
  <c r="E366" i="2"/>
  <c r="E399" i="2"/>
  <c r="J56" i="6"/>
  <c r="J81" i="6"/>
  <c r="J132" i="6"/>
  <c r="J157" i="6"/>
  <c r="J182" i="6"/>
  <c r="J207" i="6"/>
  <c r="J231" i="6"/>
  <c r="J256" i="6"/>
  <c r="J281" i="6"/>
  <c r="E34" i="6"/>
  <c r="E84" i="6"/>
  <c r="E110" i="6"/>
  <c r="E134" i="6"/>
  <c r="E160" i="6"/>
  <c r="E184" i="6"/>
  <c r="E210" i="6"/>
  <c r="E235" i="6"/>
  <c r="E260" i="6"/>
  <c r="E286" i="6"/>
  <c r="H26" i="3"/>
  <c r="H50" i="3"/>
  <c r="H74" i="3"/>
  <c r="J70" i="7"/>
  <c r="J98" i="7"/>
  <c r="J123" i="7"/>
  <c r="J151" i="7"/>
  <c r="J181" i="7"/>
  <c r="J211" i="7"/>
  <c r="J237" i="7"/>
  <c r="J266" i="7"/>
  <c r="E135" i="7"/>
  <c r="E192" i="7"/>
  <c r="E220" i="7"/>
  <c r="J66" i="2"/>
  <c r="J98" i="2"/>
  <c r="J128" i="2"/>
  <c r="J161" i="2"/>
  <c r="J193" i="2"/>
  <c r="J223" i="2"/>
  <c r="J256" i="2"/>
  <c r="J289" i="2"/>
  <c r="J319" i="2"/>
  <c r="J352" i="2"/>
  <c r="J381" i="2"/>
  <c r="E86" i="2"/>
  <c r="E148" i="2"/>
  <c r="E210" i="2"/>
  <c r="E304" i="2"/>
  <c r="E337" i="2"/>
  <c r="E400" i="2"/>
  <c r="J32" i="6"/>
  <c r="J57" i="6"/>
  <c r="J82" i="6"/>
  <c r="J133" i="6"/>
  <c r="J158" i="6"/>
  <c r="J183" i="6"/>
  <c r="J208" i="6"/>
  <c r="J232" i="6"/>
  <c r="J257" i="6"/>
  <c r="J283" i="6"/>
  <c r="E60" i="6"/>
  <c r="E135" i="6"/>
  <c r="E185" i="6"/>
  <c r="E236" i="6"/>
  <c r="E22" i="6"/>
  <c r="H27" i="3"/>
  <c r="H51" i="3"/>
  <c r="H75" i="3"/>
  <c r="J44" i="7"/>
  <c r="J71" i="7"/>
  <c r="J99" i="7"/>
  <c r="J124" i="7"/>
  <c r="J152" i="7"/>
  <c r="J182" i="7"/>
  <c r="J212" i="7"/>
  <c r="J238" i="7"/>
  <c r="J267" i="7"/>
  <c r="E26" i="7"/>
  <c r="E54" i="7"/>
  <c r="E82" i="7"/>
  <c r="E108" i="7"/>
  <c r="E136" i="7"/>
  <c r="E166" i="7"/>
  <c r="E221" i="7"/>
  <c r="E250" i="7"/>
  <c r="J99" i="2"/>
  <c r="J129" i="2"/>
  <c r="J162" i="2"/>
  <c r="J194" i="2"/>
  <c r="J224" i="2"/>
  <c r="J257" i="2"/>
  <c r="J290" i="2"/>
  <c r="J320" i="2"/>
  <c r="J353" i="2"/>
  <c r="J385" i="2"/>
  <c r="E22" i="2"/>
  <c r="E54" i="2"/>
  <c r="E116" i="2"/>
  <c r="E182" i="2"/>
  <c r="E244" i="2"/>
  <c r="E272" i="2"/>
  <c r="E338" i="2"/>
  <c r="E368" i="2"/>
  <c r="E401" i="2"/>
  <c r="J58" i="6"/>
  <c r="J83" i="6"/>
  <c r="J109" i="6"/>
  <c r="J134" i="6"/>
  <c r="J159" i="6"/>
  <c r="J184" i="6"/>
  <c r="J209" i="6"/>
  <c r="J233" i="6"/>
  <c r="J258" i="6"/>
  <c r="J284" i="6"/>
  <c r="E36" i="6"/>
  <c r="E61" i="6"/>
  <c r="E86" i="6"/>
  <c r="E112" i="6"/>
  <c r="E136" i="6"/>
  <c r="E162" i="6"/>
  <c r="E212" i="6"/>
  <c r="E237" i="6"/>
  <c r="E262" i="6"/>
  <c r="E288" i="6"/>
  <c r="E23" i="6"/>
  <c r="H28" i="3"/>
  <c r="H52" i="3"/>
  <c r="H76" i="3"/>
  <c r="J20" i="7"/>
  <c r="J72" i="7"/>
  <c r="J100" i="7"/>
  <c r="J127" i="7"/>
  <c r="J153" i="7"/>
  <c r="J183" i="7"/>
  <c r="J213" i="7"/>
  <c r="J239" i="7"/>
  <c r="J268" i="7"/>
  <c r="E83" i="7"/>
  <c r="E167" i="7"/>
  <c r="E195" i="7"/>
  <c r="E222" i="7"/>
  <c r="J38" i="2"/>
  <c r="J68" i="2"/>
  <c r="J100" i="2"/>
  <c r="J133" i="2"/>
  <c r="J163" i="2"/>
  <c r="J195" i="2"/>
  <c r="J225" i="2"/>
  <c r="J258" i="2"/>
  <c r="J291" i="2"/>
  <c r="J321" i="2"/>
  <c r="J354" i="2"/>
  <c r="J386" i="2"/>
  <c r="E88" i="2"/>
  <c r="E150" i="2"/>
  <c r="E212" i="2"/>
  <c r="E306" i="2"/>
  <c r="E339" i="2"/>
  <c r="E405" i="2"/>
  <c r="J34" i="6"/>
  <c r="J59" i="6"/>
  <c r="J84" i="6"/>
  <c r="J110" i="6"/>
  <c r="J135" i="6"/>
  <c r="J160" i="6"/>
  <c r="J185" i="6"/>
  <c r="J210" i="6"/>
  <c r="J235" i="6"/>
  <c r="J259" i="6"/>
  <c r="J285" i="6"/>
  <c r="E62" i="6"/>
  <c r="E87" i="6"/>
  <c r="E137" i="6"/>
  <c r="E188" i="6"/>
  <c r="E238" i="6"/>
  <c r="E263" i="6"/>
  <c r="H29" i="3"/>
  <c r="H53" i="3"/>
  <c r="J46" i="7"/>
  <c r="J73" i="7"/>
  <c r="J101" i="7"/>
  <c r="J130" i="7"/>
  <c r="J154" i="7"/>
  <c r="J184" i="7"/>
  <c r="J214" i="7"/>
  <c r="J243" i="7"/>
  <c r="J269" i="7"/>
  <c r="E28" i="7"/>
  <c r="E84" i="7"/>
  <c r="E110" i="7"/>
  <c r="E138" i="7"/>
  <c r="E168" i="7"/>
  <c r="E196" i="7"/>
  <c r="E252" i="7"/>
  <c r="J101" i="2"/>
  <c r="J134" i="2"/>
  <c r="J164" i="2"/>
  <c r="J196" i="2"/>
  <c r="J229" i="2"/>
  <c r="J259" i="2"/>
  <c r="J292" i="2"/>
  <c r="J325" i="2"/>
  <c r="J355" i="2"/>
  <c r="J387" i="2"/>
  <c r="E26" i="2"/>
  <c r="E56" i="2"/>
  <c r="E184" i="2"/>
  <c r="E246" i="2"/>
  <c r="E340" i="2"/>
  <c r="E373" i="2"/>
  <c r="J35" i="6"/>
  <c r="J60" i="6"/>
  <c r="J85" i="6"/>
  <c r="J136" i="6"/>
  <c r="J161" i="6"/>
  <c r="J187" i="6"/>
  <c r="J211" i="6"/>
  <c r="J236" i="6"/>
  <c r="J260" i="6"/>
  <c r="J286" i="6"/>
  <c r="E38" i="6"/>
  <c r="E88" i="6"/>
  <c r="E114" i="6"/>
  <c r="E164" i="6"/>
  <c r="E189" i="6"/>
  <c r="E214" i="6"/>
  <c r="E239" i="6"/>
  <c r="E264" i="6"/>
  <c r="E290" i="6"/>
  <c r="H6" i="3"/>
  <c r="H30" i="3"/>
  <c r="H54" i="3"/>
  <c r="J22" i="7"/>
  <c r="J74" i="7"/>
  <c r="J102" i="7"/>
  <c r="J131" i="7"/>
  <c r="J155" i="7"/>
  <c r="J185" i="7"/>
  <c r="J215" i="7"/>
  <c r="J244" i="7"/>
  <c r="J270" i="7"/>
  <c r="E169" i="7"/>
  <c r="E197" i="7"/>
  <c r="E226" i="7"/>
  <c r="J10" i="7"/>
  <c r="J40" i="2"/>
  <c r="J72" i="2"/>
  <c r="J102" i="2"/>
  <c r="J135" i="2"/>
  <c r="J165" i="2"/>
  <c r="J197" i="2"/>
  <c r="J230" i="2"/>
  <c r="J260" i="2"/>
  <c r="J293" i="2"/>
  <c r="J326" i="2"/>
  <c r="J356" i="2"/>
  <c r="J388" i="2"/>
  <c r="E90" i="2"/>
  <c r="E122" i="2"/>
  <c r="E152" i="2"/>
  <c r="E217" i="2"/>
  <c r="E247" i="2"/>
  <c r="E278" i="2"/>
  <c r="E308" i="2"/>
  <c r="E341" i="2"/>
  <c r="E374" i="2"/>
  <c r="J36" i="6"/>
  <c r="J61" i="6"/>
  <c r="J86" i="6"/>
  <c r="J137" i="6"/>
  <c r="J162" i="6"/>
  <c r="J188" i="6"/>
  <c r="J212" i="6"/>
  <c r="J237" i="6"/>
  <c r="J261" i="6"/>
  <c r="J287" i="6"/>
  <c r="E39" i="6"/>
  <c r="E64" i="6"/>
  <c r="E89" i="6"/>
  <c r="E140" i="6"/>
  <c r="E190" i="6"/>
  <c r="E215" i="6"/>
  <c r="E240" i="6"/>
  <c r="E265" i="6"/>
  <c r="H7" i="3"/>
  <c r="H31" i="3"/>
  <c r="H55" i="3"/>
  <c r="J75" i="7"/>
  <c r="J103" i="7"/>
  <c r="J132" i="7"/>
  <c r="J156" i="7"/>
  <c r="J186" i="7"/>
  <c r="J216" i="7"/>
  <c r="J245" i="7"/>
  <c r="J271" i="7"/>
  <c r="E30" i="7"/>
  <c r="E58" i="7"/>
  <c r="E86" i="7"/>
  <c r="E114" i="7"/>
  <c r="E140" i="7"/>
  <c r="E170" i="7"/>
  <c r="E198" i="7"/>
  <c r="E227" i="7"/>
  <c r="E254" i="7"/>
  <c r="J73" i="2"/>
  <c r="J103" i="2"/>
  <c r="J136" i="2"/>
  <c r="J167" i="2"/>
  <c r="J198" i="2"/>
  <c r="J231" i="2"/>
  <c r="J261" i="2"/>
  <c r="J294" i="2"/>
  <c r="J327" i="2"/>
  <c r="J357" i="2"/>
  <c r="J389" i="2"/>
  <c r="E28" i="2"/>
  <c r="E186" i="2"/>
  <c r="E218" i="2"/>
  <c r="E248" i="2"/>
  <c r="E342" i="2"/>
  <c r="J12" i="6"/>
  <c r="J37" i="6"/>
  <c r="J62" i="6"/>
  <c r="J87" i="6"/>
  <c r="J139" i="6"/>
  <c r="J189" i="6"/>
  <c r="J213" i="6"/>
  <c r="J238" i="6"/>
  <c r="J262" i="6"/>
  <c r="J288" i="6"/>
  <c r="E40" i="6"/>
  <c r="E116" i="6"/>
  <c r="E141" i="6"/>
  <c r="E166" i="6"/>
  <c r="E216" i="6"/>
  <c r="E292" i="6"/>
  <c r="H8" i="3"/>
  <c r="H32" i="3"/>
  <c r="H56" i="3"/>
  <c r="J76" i="7"/>
  <c r="J104" i="7"/>
  <c r="J133" i="7"/>
  <c r="J157" i="7"/>
  <c r="J187" i="7"/>
  <c r="J217" i="7"/>
  <c r="J246" i="7"/>
  <c r="J275" i="7"/>
  <c r="E115" i="7"/>
  <c r="E199" i="7"/>
  <c r="E228" i="7"/>
  <c r="E10" i="7"/>
  <c r="J42" i="2"/>
  <c r="J74" i="2"/>
  <c r="J104" i="2"/>
  <c r="J137" i="2"/>
  <c r="J169" i="2"/>
  <c r="J199" i="2"/>
  <c r="J232" i="2"/>
  <c r="J265" i="2"/>
  <c r="J295" i="2"/>
  <c r="J328" i="2"/>
  <c r="J358" i="2"/>
  <c r="J390" i="2"/>
  <c r="E62" i="2"/>
  <c r="E92" i="2"/>
  <c r="E124" i="2"/>
  <c r="E249" i="2"/>
  <c r="E280" i="2"/>
  <c r="E343" i="2"/>
  <c r="E376" i="2"/>
  <c r="J13" i="6"/>
  <c r="J38" i="6"/>
  <c r="J63" i="6"/>
  <c r="J88" i="6"/>
  <c r="J114" i="6"/>
  <c r="J140" i="6"/>
  <c r="J164" i="6"/>
  <c r="J190" i="6"/>
  <c r="J214" i="6"/>
  <c r="J239" i="6"/>
  <c r="J263" i="6"/>
  <c r="J289" i="6"/>
  <c r="E41" i="6"/>
  <c r="E66" i="6"/>
  <c r="E92" i="6"/>
  <c r="E142" i="6"/>
  <c r="E167" i="6"/>
  <c r="E192" i="6"/>
  <c r="E217" i="6"/>
  <c r="E242" i="6"/>
  <c r="E268" i="6"/>
  <c r="H9" i="3"/>
  <c r="H33" i="3"/>
  <c r="H57" i="3"/>
  <c r="J52" i="7"/>
  <c r="J77" i="7"/>
  <c r="J105" i="7"/>
  <c r="J134" i="7"/>
  <c r="J158" i="7"/>
  <c r="J188" i="7"/>
  <c r="J218" i="7"/>
  <c r="J247" i="7"/>
  <c r="J276" i="7"/>
  <c r="E60" i="7"/>
  <c r="E116" i="7"/>
  <c r="E142" i="7"/>
  <c r="E172" i="7"/>
  <c r="E200" i="7"/>
  <c r="E259" i="7"/>
  <c r="J75" i="2"/>
  <c r="J105" i="2"/>
  <c r="J138" i="2"/>
  <c r="J170" i="2"/>
  <c r="J200" i="2"/>
  <c r="J233" i="2"/>
  <c r="J266" i="2"/>
  <c r="J296" i="2"/>
  <c r="J329" i="2"/>
  <c r="J361" i="2"/>
  <c r="J391" i="2"/>
  <c r="E30" i="2"/>
  <c r="E158" i="2"/>
  <c r="E188" i="2"/>
  <c r="E220" i="2"/>
  <c r="E250" i="2"/>
  <c r="E314" i="2"/>
  <c r="E344" i="2"/>
  <c r="J14" i="6"/>
  <c r="J39" i="6"/>
  <c r="J64" i="6"/>
  <c r="J89" i="6"/>
  <c r="J115" i="6"/>
  <c r="J141" i="6"/>
  <c r="J191" i="6"/>
  <c r="J215" i="6"/>
  <c r="J240" i="6"/>
  <c r="J264" i="6"/>
  <c r="J290" i="6"/>
  <c r="E93" i="6"/>
  <c r="E118" i="6"/>
  <c r="E168" i="6"/>
  <c r="E218" i="6"/>
  <c r="E243" i="6"/>
  <c r="E269" i="6"/>
  <c r="E294" i="6"/>
  <c r="H34" i="3"/>
  <c r="H58" i="3"/>
  <c r="J26" i="7"/>
  <c r="J78" i="7"/>
  <c r="J106" i="7"/>
  <c r="J135" i="7"/>
  <c r="J159" i="7"/>
  <c r="J189" i="7"/>
  <c r="J219" i="7"/>
  <c r="J248" i="7"/>
  <c r="E173" i="7"/>
  <c r="E201" i="7"/>
  <c r="E230" i="7"/>
  <c r="E260" i="7"/>
  <c r="J14" i="2"/>
  <c r="J44" i="2"/>
  <c r="J76" i="2"/>
  <c r="J109" i="2"/>
  <c r="J139" i="2"/>
  <c r="J171" i="2"/>
  <c r="J201" i="2"/>
  <c r="J234" i="2"/>
  <c r="J267" i="2"/>
  <c r="J297" i="2"/>
  <c r="J330" i="2"/>
  <c r="J362" i="2"/>
  <c r="J392" i="2"/>
  <c r="E64" i="2"/>
  <c r="E126" i="2"/>
  <c r="E282" i="2"/>
  <c r="E345" i="2"/>
  <c r="E378" i="2"/>
  <c r="J40" i="6"/>
  <c r="J65" i="6"/>
  <c r="J116" i="6"/>
  <c r="J142" i="6"/>
  <c r="J166" i="6"/>
  <c r="J192" i="6"/>
  <c r="J216" i="6"/>
  <c r="J241" i="6"/>
  <c r="J265" i="6"/>
  <c r="J291" i="6"/>
  <c r="E44" i="6"/>
  <c r="E68" i="6"/>
  <c r="E94" i="6"/>
  <c r="E119" i="6"/>
  <c r="E144" i="6"/>
  <c r="E169" i="6"/>
  <c r="E194" i="6"/>
  <c r="E244" i="6"/>
  <c r="E270" i="6"/>
  <c r="E295" i="6"/>
  <c r="H11" i="3"/>
  <c r="H35" i="3"/>
  <c r="H59" i="3"/>
  <c r="J54" i="7"/>
  <c r="J107" i="7"/>
  <c r="J136" i="7"/>
  <c r="J163" i="7"/>
  <c r="J190" i="7"/>
  <c r="J220" i="7"/>
  <c r="J249" i="7"/>
  <c r="E36" i="7"/>
  <c r="E90" i="7"/>
  <c r="E118" i="7"/>
  <c r="E147" i="7"/>
  <c r="E174" i="7"/>
  <c r="E202" i="7"/>
  <c r="E261" i="7"/>
  <c r="J77" i="2"/>
  <c r="J110" i="2"/>
  <c r="J140" i="2"/>
  <c r="J172" i="2"/>
  <c r="J205" i="2"/>
  <c r="J235" i="2"/>
  <c r="J268" i="2"/>
  <c r="J301" i="2"/>
  <c r="J331" i="2"/>
  <c r="J363" i="2"/>
  <c r="J393" i="2"/>
  <c r="E32" i="2"/>
  <c r="E98" i="2"/>
  <c r="E160" i="2"/>
  <c r="E193" i="2"/>
  <c r="E222" i="2"/>
  <c r="E283" i="2"/>
  <c r="E316" i="2"/>
  <c r="E379" i="2"/>
  <c r="J16" i="6"/>
  <c r="J41" i="6"/>
  <c r="J66" i="6"/>
  <c r="J92" i="6"/>
  <c r="J117" i="6"/>
  <c r="J143" i="6"/>
  <c r="J193" i="6"/>
  <c r="J217" i="6"/>
  <c r="J242" i="6"/>
  <c r="J267" i="6"/>
  <c r="J292" i="6"/>
  <c r="E45" i="6"/>
  <c r="E120" i="6"/>
  <c r="E170" i="6"/>
  <c r="E220" i="6"/>
  <c r="E296" i="6"/>
  <c r="H12" i="3"/>
  <c r="H36" i="3"/>
  <c r="H60" i="3"/>
  <c r="J28" i="7"/>
  <c r="J82" i="7"/>
  <c r="J108" i="7"/>
  <c r="J137" i="7"/>
  <c r="J164" i="7"/>
  <c r="J191" i="7"/>
  <c r="J221" i="7"/>
  <c r="J250" i="7"/>
  <c r="E148" i="7"/>
  <c r="E175" i="7"/>
  <c r="E262" i="7"/>
  <c r="J16" i="2"/>
  <c r="J49" i="2"/>
  <c r="J78" i="2"/>
  <c r="J111" i="2"/>
  <c r="J141" i="2"/>
  <c r="J173" i="2"/>
  <c r="J206" i="2"/>
  <c r="J236" i="2"/>
  <c r="J269" i="2"/>
  <c r="J302" i="2"/>
  <c r="J332" i="2"/>
  <c r="J364" i="2"/>
  <c r="J397" i="2"/>
  <c r="E66" i="2"/>
  <c r="E128" i="2"/>
  <c r="E194" i="2"/>
  <c r="E223" i="2"/>
  <c r="E254" i="2"/>
  <c r="E284" i="2"/>
  <c r="E350" i="2"/>
  <c r="E380" i="2"/>
  <c r="J67" i="6"/>
  <c r="J93" i="6"/>
  <c r="J118" i="6"/>
  <c r="J144" i="6"/>
  <c r="J168" i="6"/>
  <c r="J194" i="6"/>
  <c r="J218" i="6"/>
  <c r="J243" i="6"/>
  <c r="J268" i="6"/>
  <c r="J293" i="6"/>
  <c r="E46" i="6"/>
  <c r="E70" i="6"/>
  <c r="E96" i="6"/>
  <c r="E121" i="6"/>
  <c r="E146" i="6"/>
  <c r="E196" i="6"/>
  <c r="E221" i="6"/>
  <c r="E246" i="6"/>
  <c r="E272" i="6"/>
  <c r="E297" i="6"/>
  <c r="H13" i="3"/>
  <c r="H37" i="3"/>
  <c r="H61" i="3"/>
  <c r="J83" i="7"/>
  <c r="J109" i="7"/>
  <c r="J138" i="7"/>
  <c r="J165" i="7"/>
  <c r="J195" i="7"/>
  <c r="J222" i="7"/>
  <c r="J251" i="7"/>
  <c r="E38" i="7"/>
  <c r="E66" i="7"/>
  <c r="E92" i="7"/>
  <c r="E179" i="7"/>
  <c r="E204" i="7"/>
  <c r="E263" i="7"/>
  <c r="J50" i="2"/>
  <c r="J112" i="2"/>
  <c r="J145" i="2"/>
  <c r="J174" i="2"/>
  <c r="J207" i="2"/>
  <c r="J237" i="2"/>
  <c r="J270" i="2"/>
  <c r="J303" i="2"/>
  <c r="J333" i="2"/>
  <c r="J365" i="2"/>
  <c r="J398" i="2"/>
  <c r="E100" i="2"/>
  <c r="E162" i="2"/>
  <c r="E224" i="2"/>
  <c r="E318" i="2"/>
  <c r="J18" i="6"/>
  <c r="J44" i="6"/>
  <c r="J68" i="6"/>
  <c r="J94" i="6"/>
  <c r="J119" i="6"/>
  <c r="J145" i="6"/>
  <c r="J195" i="6"/>
  <c r="J244" i="6"/>
  <c r="J269" i="6"/>
  <c r="J294" i="6"/>
  <c r="E71" i="6"/>
  <c r="E122" i="6"/>
  <c r="E172" i="6"/>
  <c r="E222" i="6"/>
  <c r="E247" i="6"/>
  <c r="H14" i="3"/>
  <c r="H38" i="3"/>
  <c r="H62" i="3"/>
  <c r="J30" i="7"/>
  <c r="J84" i="7"/>
  <c r="J110" i="7"/>
  <c r="J139" i="7"/>
  <c r="J166" i="7"/>
  <c r="J196" i="7"/>
  <c r="J223" i="7"/>
  <c r="J252" i="7"/>
  <c r="E67" i="7"/>
  <c r="E150" i="7"/>
  <c r="E180" i="7"/>
  <c r="E234" i="7"/>
  <c r="E264" i="7"/>
  <c r="J18" i="2"/>
  <c r="J80" i="2"/>
  <c r="J146" i="2"/>
  <c r="J175" i="2"/>
  <c r="J208" i="2"/>
  <c r="J241" i="2"/>
  <c r="J271" i="2"/>
  <c r="J304" i="2"/>
  <c r="J337" i="2"/>
  <c r="J366" i="2"/>
  <c r="J399" i="2"/>
  <c r="E38" i="2"/>
  <c r="E68" i="2"/>
  <c r="E196" i="2"/>
  <c r="E256" i="2"/>
  <c r="E352" i="2"/>
  <c r="J45" i="6"/>
  <c r="J69" i="6"/>
  <c r="J95" i="6"/>
  <c r="J120" i="6"/>
  <c r="J146" i="6"/>
  <c r="J196" i="6"/>
  <c r="J245" i="6"/>
  <c r="J270" i="6"/>
  <c r="J295" i="6"/>
  <c r="E48" i="6"/>
  <c r="E72" i="6"/>
  <c r="E98" i="6"/>
  <c r="E148" i="6"/>
  <c r="E173" i="6"/>
  <c r="E198" i="6"/>
  <c r="E248" i="6"/>
  <c r="E274" i="6"/>
  <c r="E24" i="6"/>
  <c r="H15" i="3"/>
  <c r="H39" i="3"/>
  <c r="H63" i="3"/>
  <c r="J58" i="7"/>
  <c r="J85" i="7"/>
  <c r="J111" i="7"/>
  <c r="J140" i="7"/>
  <c r="J167" i="7"/>
  <c r="J197" i="7"/>
  <c r="J226" i="7"/>
  <c r="J253" i="7"/>
  <c r="E12" i="7"/>
  <c r="E68" i="7"/>
  <c r="E94" i="7"/>
  <c r="E122" i="7"/>
  <c r="E206" i="7"/>
  <c r="E265" i="7"/>
  <c r="J52" i="2"/>
  <c r="J114" i="2"/>
  <c r="J147" i="2"/>
  <c r="J176" i="2"/>
  <c r="J209" i="2"/>
  <c r="J242" i="2"/>
  <c r="J272" i="2"/>
  <c r="J305" i="2"/>
  <c r="J338" i="2"/>
  <c r="J367" i="2"/>
  <c r="J400" i="2"/>
  <c r="E102" i="2"/>
  <c r="E134" i="2"/>
  <c r="E164" i="2"/>
  <c r="E229" i="2"/>
  <c r="E290" i="2"/>
  <c r="E320" i="2"/>
  <c r="E386" i="2"/>
  <c r="J20" i="6"/>
  <c r="J46" i="6"/>
  <c r="J70" i="6"/>
  <c r="J96" i="6"/>
  <c r="J121" i="6"/>
  <c r="J147" i="6"/>
  <c r="J172" i="6"/>
  <c r="J197" i="6"/>
  <c r="J246" i="6"/>
  <c r="J271" i="6"/>
  <c r="J296" i="6"/>
  <c r="E73" i="6"/>
  <c r="E124" i="6"/>
  <c r="E174" i="6"/>
  <c r="E199" i="6"/>
  <c r="E224" i="6"/>
  <c r="E249" i="6"/>
  <c r="E25" i="6"/>
  <c r="H16" i="3"/>
  <c r="H40" i="3"/>
  <c r="H64" i="3"/>
  <c r="J32" i="7"/>
  <c r="J86" i="7"/>
  <c r="J112" i="7"/>
  <c r="J141" i="7"/>
  <c r="J168" i="7"/>
  <c r="J198" i="7"/>
  <c r="J227" i="7"/>
  <c r="J254" i="7"/>
  <c r="E69" i="7"/>
  <c r="E182" i="7"/>
  <c r="E236" i="7"/>
  <c r="E266" i="7"/>
  <c r="J20" i="2"/>
  <c r="J53" i="2"/>
  <c r="J85" i="2"/>
  <c r="J148" i="2"/>
  <c r="J177" i="2"/>
  <c r="J210" i="2"/>
  <c r="J243" i="2"/>
  <c r="J273" i="2"/>
  <c r="J306" i="2"/>
  <c r="J339" i="2"/>
  <c r="J368" i="2"/>
  <c r="J401" i="2"/>
  <c r="E40" i="2"/>
  <c r="E198" i="2"/>
  <c r="E230" i="2"/>
  <c r="E258" i="2"/>
  <c r="E354" i="2"/>
  <c r="J47" i="6"/>
  <c r="J71" i="6"/>
  <c r="J97" i="6"/>
  <c r="J148" i="6"/>
  <c r="J173" i="6"/>
  <c r="J198" i="6"/>
  <c r="J222" i="6"/>
  <c r="J247" i="6"/>
  <c r="J272" i="6"/>
  <c r="J297" i="6"/>
  <c r="E50" i="6"/>
  <c r="E100" i="6"/>
  <c r="E125" i="6"/>
  <c r="E150" i="6"/>
  <c r="E200" i="6"/>
  <c r="E251" i="6"/>
  <c r="E276" i="6"/>
  <c r="E12" i="6"/>
  <c r="H17" i="3"/>
  <c r="H41" i="3"/>
  <c r="H65" i="3"/>
  <c r="J88" i="7"/>
  <c r="J115" i="7"/>
  <c r="J143" i="7"/>
  <c r="J170" i="7"/>
  <c r="J200" i="7"/>
  <c r="J229" i="7"/>
  <c r="J258" i="7"/>
  <c r="E71" i="7"/>
  <c r="E99" i="7"/>
  <c r="E154" i="7"/>
  <c r="E212" i="7"/>
  <c r="E238" i="7"/>
  <c r="E268" i="7"/>
  <c r="J55" i="2"/>
  <c r="J87" i="2"/>
  <c r="J150" i="2"/>
  <c r="J182" i="2"/>
  <c r="J212" i="2"/>
  <c r="J245" i="2"/>
  <c r="J278" i="2"/>
  <c r="J308" i="2"/>
  <c r="J341" i="2"/>
  <c r="J373" i="2"/>
  <c r="E42" i="2"/>
  <c r="E170" i="2"/>
  <c r="E200" i="2"/>
  <c r="E232" i="2"/>
  <c r="E260" i="2"/>
  <c r="E326" i="2"/>
  <c r="E356" i="2"/>
  <c r="E389" i="2"/>
  <c r="J23" i="6"/>
  <c r="J49" i="6"/>
  <c r="J73" i="6"/>
  <c r="J99" i="6"/>
  <c r="J125" i="6"/>
  <c r="J150" i="6"/>
  <c r="J175" i="6"/>
  <c r="J200" i="6"/>
  <c r="J224" i="6"/>
  <c r="J249" i="6"/>
  <c r="J274" i="6"/>
  <c r="E52" i="6"/>
  <c r="E77" i="6"/>
  <c r="E102" i="6"/>
  <c r="E152" i="6"/>
  <c r="E253" i="6"/>
  <c r="E278" i="6"/>
  <c r="E14" i="6"/>
  <c r="H19" i="3"/>
  <c r="H43" i="3"/>
  <c r="H67" i="3"/>
  <c r="J38" i="7"/>
  <c r="J64" i="7"/>
  <c r="J91" i="7"/>
  <c r="J118" i="7"/>
  <c r="J146" i="7"/>
  <c r="J173" i="7"/>
  <c r="J203" i="7"/>
  <c r="J232" i="7"/>
  <c r="J261" i="7"/>
  <c r="E20" i="7"/>
  <c r="E46" i="7"/>
  <c r="E74" i="7"/>
  <c r="E102" i="7"/>
  <c r="E130" i="7"/>
  <c r="E157" i="7"/>
  <c r="E244" i="7"/>
  <c r="E271" i="7"/>
  <c r="J28" i="2"/>
  <c r="J61" i="2"/>
  <c r="J90" i="2"/>
  <c r="J153" i="2"/>
  <c r="J185" i="2"/>
  <c r="J218" i="2"/>
  <c r="J248" i="2"/>
  <c r="J281" i="2"/>
  <c r="J314" i="2"/>
  <c r="J344" i="2"/>
  <c r="J376" i="2"/>
  <c r="E16" i="2"/>
  <c r="E78" i="2"/>
  <c r="E110" i="2"/>
  <c r="E140" i="2"/>
  <c r="E235" i="2"/>
  <c r="E266" i="2"/>
  <c r="E296" i="2"/>
  <c r="E329" i="2"/>
  <c r="E362" i="2"/>
  <c r="E392" i="2"/>
  <c r="J52" i="6"/>
  <c r="J77" i="6"/>
  <c r="J102" i="6"/>
  <c r="J153" i="6"/>
  <c r="J178" i="6"/>
  <c r="J252" i="6"/>
  <c r="J277" i="6"/>
  <c r="E30" i="6"/>
  <c r="E55" i="6"/>
  <c r="E80" i="6"/>
  <c r="E105" i="6"/>
  <c r="E130" i="6"/>
  <c r="E156" i="6"/>
  <c r="E180" i="6"/>
  <c r="E206" i="6"/>
  <c r="E230" i="6"/>
  <c r="E256" i="6"/>
  <c r="E281" i="6"/>
  <c r="H22" i="3"/>
  <c r="H46" i="3"/>
  <c r="H70" i="3"/>
  <c r="J178" i="7"/>
  <c r="E254" i="6"/>
  <c r="E179" i="6"/>
  <c r="J25" i="6"/>
  <c r="J342" i="2"/>
  <c r="J116" i="2"/>
  <c r="J171" i="7"/>
  <c r="E252" i="6"/>
  <c r="E178" i="6"/>
  <c r="E54" i="6"/>
  <c r="J226" i="6"/>
  <c r="J24" i="6"/>
  <c r="J340" i="2"/>
  <c r="E186" i="7"/>
  <c r="J169" i="7"/>
  <c r="J96" i="7"/>
  <c r="J225" i="6"/>
  <c r="J126" i="6"/>
  <c r="J22" i="6"/>
  <c r="J313" i="2"/>
  <c r="J26" i="2"/>
  <c r="E243" i="7"/>
  <c r="J145" i="7"/>
  <c r="J60" i="2"/>
  <c r="J12" i="2"/>
  <c r="E176" i="6"/>
  <c r="J223" i="6"/>
  <c r="E328" i="2"/>
  <c r="E44" i="2"/>
  <c r="J309" i="2"/>
  <c r="E239" i="7"/>
  <c r="J144" i="7"/>
  <c r="F139" i="2"/>
  <c r="J36" i="2"/>
  <c r="E402" i="2"/>
  <c r="J395" i="2"/>
  <c r="J371" i="2"/>
  <c r="J347" i="2"/>
  <c r="J323" i="2"/>
  <c r="J299" i="2"/>
  <c r="J275" i="2"/>
  <c r="J251" i="2"/>
  <c r="J227" i="2"/>
  <c r="J203" i="2"/>
  <c r="J179" i="2"/>
  <c r="J155" i="2"/>
  <c r="E16" i="6"/>
  <c r="E327" i="2"/>
  <c r="E204" i="2"/>
  <c r="J307" i="2"/>
  <c r="E237" i="7"/>
  <c r="J142" i="7"/>
  <c r="J128" i="7"/>
  <c r="J176" i="7"/>
  <c r="J130" i="2"/>
  <c r="J82" i="2"/>
  <c r="J58" i="2"/>
  <c r="J34" i="2"/>
  <c r="J97" i="7"/>
  <c r="E258" i="7"/>
  <c r="E210" i="7"/>
  <c r="E162" i="7"/>
  <c r="E257" i="7"/>
  <c r="E209" i="7"/>
  <c r="E161" i="7"/>
  <c r="E113" i="7"/>
  <c r="E17" i="7"/>
  <c r="J257" i="7"/>
  <c r="E256" i="7"/>
  <c r="E208" i="7"/>
  <c r="E160" i="7"/>
  <c r="E112" i="7"/>
  <c r="E64" i="7"/>
  <c r="E16" i="7"/>
  <c r="J256" i="7"/>
  <c r="E300" i="2"/>
  <c r="E60" i="2"/>
  <c r="E36" i="2"/>
  <c r="E12" i="2"/>
  <c r="E10" i="2"/>
  <c r="E26" i="6"/>
  <c r="E74" i="6"/>
  <c r="E266" i="6"/>
  <c r="J16" i="7"/>
  <c r="J160" i="7"/>
  <c r="E276" i="2"/>
  <c r="E395" i="2"/>
  <c r="F51" i="6"/>
  <c r="J26" i="6"/>
  <c r="J74" i="6"/>
  <c r="J122" i="6"/>
  <c r="J170" i="6"/>
  <c r="J266" i="6"/>
  <c r="K37" i="7"/>
  <c r="J113" i="7"/>
  <c r="J161" i="7"/>
  <c r="E180" i="2"/>
  <c r="E323" i="2"/>
  <c r="E394" i="2"/>
  <c r="E346" i="2"/>
  <c r="E322" i="2"/>
  <c r="E274" i="2"/>
  <c r="E226" i="2"/>
  <c r="E178" i="2"/>
  <c r="E154" i="2"/>
  <c r="E130" i="2"/>
  <c r="E106" i="2"/>
  <c r="E82" i="2"/>
  <c r="E58" i="2"/>
  <c r="E34" i="2"/>
  <c r="J10" i="2"/>
  <c r="K27" i="2"/>
  <c r="J162" i="7"/>
  <c r="E228" i="2"/>
  <c r="E370" i="2"/>
  <c r="E298" i="2"/>
  <c r="E202" i="2"/>
  <c r="J225" i="7"/>
  <c r="K121" i="2"/>
  <c r="J224" i="7"/>
  <c r="J144" i="2"/>
  <c r="E274" i="7"/>
  <c r="E178" i="7"/>
  <c r="J241" i="7"/>
  <c r="E252" i="2"/>
  <c r="J360" i="2"/>
  <c r="J288" i="2"/>
  <c r="J216" i="2"/>
  <c r="J96" i="2"/>
  <c r="J407" i="2"/>
  <c r="J383" i="2"/>
  <c r="J359" i="2"/>
  <c r="J335" i="2"/>
  <c r="J311" i="2"/>
  <c r="J287" i="2"/>
  <c r="J263" i="2"/>
  <c r="J239" i="2"/>
  <c r="J215" i="2"/>
  <c r="J191" i="2"/>
  <c r="J143" i="2"/>
  <c r="J95" i="2"/>
  <c r="J71" i="2"/>
  <c r="J47" i="2"/>
  <c r="E273" i="7"/>
  <c r="E225" i="7"/>
  <c r="E177" i="7"/>
  <c r="E129" i="7"/>
  <c r="E81" i="7"/>
  <c r="E33" i="7"/>
  <c r="E84" i="2"/>
  <c r="J408" i="2"/>
  <c r="J264" i="2"/>
  <c r="J168" i="2"/>
  <c r="J48" i="2"/>
  <c r="F77" i="2"/>
  <c r="J382" i="2"/>
  <c r="J334" i="2"/>
  <c r="J286" i="2"/>
  <c r="J262" i="2"/>
  <c r="J238" i="2"/>
  <c r="J214" i="2"/>
  <c r="J190" i="2"/>
  <c r="J166" i="2"/>
  <c r="J142" i="2"/>
  <c r="J118" i="2"/>
  <c r="J94" i="2"/>
  <c r="J70" i="2"/>
  <c r="J46" i="2"/>
  <c r="J22" i="2"/>
  <c r="E272" i="7"/>
  <c r="E224" i="7"/>
  <c r="E176" i="7"/>
  <c r="E128" i="7"/>
  <c r="E80" i="7"/>
  <c r="E32" i="7"/>
  <c r="J274" i="7"/>
  <c r="E132" i="2"/>
  <c r="J384" i="2"/>
  <c r="J312" i="2"/>
  <c r="J192" i="2"/>
  <c r="J24" i="2"/>
  <c r="J406" i="2"/>
  <c r="J310" i="2"/>
  <c r="K21" i="2"/>
  <c r="E10" i="6"/>
  <c r="E106" i="6"/>
  <c r="E154" i="6"/>
  <c r="E202" i="6"/>
  <c r="E250" i="6"/>
  <c r="F127" i="7"/>
  <c r="J273" i="7"/>
  <c r="J209" i="7"/>
  <c r="J192" i="7"/>
  <c r="E156" i="2"/>
  <c r="J336" i="2"/>
  <c r="J240" i="2"/>
  <c r="J120" i="2"/>
  <c r="F171" i="2"/>
  <c r="J404" i="2"/>
  <c r="F155" i="6"/>
  <c r="F203" i="6"/>
  <c r="F227" i="6"/>
  <c r="J10" i="6"/>
  <c r="J106" i="6"/>
  <c r="J272" i="7"/>
  <c r="J208" i="7"/>
  <c r="J193" i="7"/>
  <c r="J403" i="2"/>
  <c r="K11" i="6"/>
  <c r="F101" i="7"/>
  <c r="J80" i="7"/>
  <c r="J81" i="7"/>
  <c r="J194" i="7"/>
  <c r="F277" i="6"/>
  <c r="E264" i="2"/>
  <c r="E168" i="2"/>
  <c r="E96" i="2"/>
  <c r="E24" i="2"/>
  <c r="K89" i="2"/>
  <c r="J242" i="7"/>
  <c r="E240" i="2"/>
  <c r="E216" i="2"/>
  <c r="E120" i="2"/>
  <c r="E72" i="2"/>
  <c r="E48" i="2"/>
  <c r="E407" i="2"/>
  <c r="E335" i="2"/>
  <c r="F15" i="6"/>
  <c r="E242" i="7"/>
  <c r="E194" i="7"/>
  <c r="E146" i="7"/>
  <c r="J240" i="7"/>
  <c r="J125" i="7"/>
  <c r="E192" i="2"/>
  <c r="E406" i="2"/>
  <c r="E358" i="2"/>
  <c r="E310" i="2"/>
  <c r="E262" i="2"/>
  <c r="E214" i="2"/>
  <c r="E166" i="2"/>
  <c r="E118" i="2"/>
  <c r="E94" i="2"/>
  <c r="E46" i="2"/>
  <c r="K183" i="2"/>
  <c r="E241" i="7"/>
  <c r="E145" i="7"/>
  <c r="E97" i="7"/>
  <c r="E49" i="7"/>
  <c r="J126" i="7"/>
  <c r="E288" i="2"/>
  <c r="E144" i="2"/>
  <c r="E382" i="2"/>
  <c r="E334" i="2"/>
  <c r="E286" i="2"/>
  <c r="E238" i="2"/>
  <c r="E190" i="2"/>
  <c r="E142" i="2"/>
  <c r="E70" i="2"/>
  <c r="F357" i="2"/>
  <c r="F261" i="2"/>
  <c r="E240" i="7"/>
  <c r="E144" i="7"/>
  <c r="E96" i="7"/>
  <c r="E48" i="7"/>
  <c r="J48" i="7"/>
  <c r="E65" i="7"/>
  <c r="F65" i="7" s="1"/>
  <c r="K33" i="7"/>
  <c r="J17" i="7"/>
  <c r="K17" i="7" s="1"/>
  <c r="F203" i="7"/>
  <c r="F155" i="7"/>
  <c r="F107" i="7"/>
  <c r="F59" i="7"/>
  <c r="F35" i="7"/>
  <c r="J409" i="2"/>
  <c r="K409" i="2" s="1"/>
  <c r="F409" i="2"/>
  <c r="F383" i="2"/>
  <c r="E359" i="2"/>
  <c r="F359" i="2" s="1"/>
  <c r="E311" i="2"/>
  <c r="F311" i="2" s="1"/>
  <c r="E287" i="2"/>
  <c r="F287" i="2" s="1"/>
  <c r="E263" i="2"/>
  <c r="F263" i="2" s="1"/>
  <c r="E239" i="2"/>
  <c r="F239" i="2" s="1"/>
  <c r="E215" i="2"/>
  <c r="F215" i="2" s="1"/>
  <c r="E191" i="2"/>
  <c r="F191" i="2" s="1"/>
  <c r="E167" i="2"/>
  <c r="F167" i="2" s="1"/>
  <c r="E143" i="2"/>
  <c r="F143" i="2" s="1"/>
  <c r="J131" i="2"/>
  <c r="K131" i="2" s="1"/>
  <c r="J119" i="2"/>
  <c r="K119" i="2" s="1"/>
  <c r="E119" i="2"/>
  <c r="F119" i="2" s="1"/>
  <c r="J107" i="2"/>
  <c r="K107" i="2" s="1"/>
  <c r="E95" i="2"/>
  <c r="F95" i="2" s="1"/>
  <c r="J83" i="2"/>
  <c r="K83" i="2" s="1"/>
  <c r="E71" i="2"/>
  <c r="F71" i="2" s="1"/>
  <c r="K59" i="2"/>
  <c r="E47" i="2"/>
  <c r="F47" i="2" s="1"/>
  <c r="K35" i="2"/>
  <c r="J23" i="2"/>
  <c r="K23" i="2" s="1"/>
  <c r="E23" i="2"/>
  <c r="F23" i="2" s="1"/>
  <c r="E11" i="2"/>
  <c r="F11" i="2" s="1"/>
  <c r="K11" i="2"/>
  <c r="K106" i="2"/>
  <c r="F371" i="2"/>
  <c r="F347" i="2"/>
  <c r="F299" i="2"/>
  <c r="F275" i="2"/>
  <c r="F251" i="2"/>
  <c r="F227" i="2"/>
  <c r="F203" i="2"/>
  <c r="F179" i="2"/>
  <c r="F155" i="2"/>
  <c r="F131" i="2"/>
  <c r="F107" i="2"/>
  <c r="F83" i="2"/>
  <c r="F59" i="2"/>
  <c r="F35" i="2"/>
  <c r="F367" i="2"/>
  <c r="F319" i="2"/>
  <c r="F271" i="2"/>
  <c r="F199" i="2"/>
  <c r="F151" i="2"/>
  <c r="F127" i="2"/>
  <c r="F103" i="2"/>
  <c r="F79" i="2"/>
  <c r="F55" i="2"/>
  <c r="F31" i="2"/>
  <c r="F295" i="2"/>
  <c r="F369" i="2"/>
  <c r="F321" i="2"/>
  <c r="F297" i="2"/>
  <c r="F273" i="2"/>
  <c r="F201" i="2"/>
  <c r="F153" i="2"/>
  <c r="F129" i="2"/>
  <c r="F105" i="2"/>
  <c r="F81" i="2"/>
  <c r="F57" i="2"/>
  <c r="F33" i="2"/>
  <c r="F225" i="2"/>
  <c r="L10" i="6"/>
  <c r="K107" i="6"/>
  <c r="F49" i="6"/>
  <c r="F97" i="6"/>
  <c r="F289" i="6"/>
  <c r="F209" i="6"/>
  <c r="F257" i="6"/>
  <c r="F291" i="6"/>
  <c r="F79" i="6"/>
  <c r="F127" i="6"/>
  <c r="F271" i="6"/>
  <c r="F33" i="6"/>
  <c r="F81" i="6"/>
  <c r="F129" i="6"/>
  <c r="F225" i="6"/>
  <c r="F273" i="6"/>
  <c r="B17" i="3"/>
  <c r="E16" i="3" s="1"/>
  <c r="W7" i="3"/>
  <c r="V7" i="3" s="1"/>
  <c r="Y7" i="3"/>
  <c r="X7" i="3" s="1"/>
  <c r="AA7" i="3"/>
  <c r="Z7" i="3" s="1"/>
  <c r="AC7" i="3"/>
  <c r="AB7" i="3" s="1"/>
  <c r="AE7" i="3"/>
  <c r="AD7" i="3" s="1"/>
  <c r="AG7" i="3"/>
  <c r="AF7" i="3" s="1"/>
  <c r="AI7" i="3"/>
  <c r="AH7" i="3" s="1"/>
  <c r="AK7" i="3"/>
  <c r="AJ7" i="3" s="1"/>
  <c r="D9" i="7"/>
  <c r="C9" i="7" s="1"/>
  <c r="L18" i="2"/>
  <c r="L16" i="2"/>
  <c r="L14" i="2"/>
  <c r="L32" i="2"/>
  <c r="L30" i="2"/>
  <c r="L20" i="2"/>
  <c r="L30" i="6"/>
  <c r="L32" i="6"/>
  <c r="L18" i="6"/>
  <c r="L26" i="6"/>
  <c r="I9" i="6"/>
  <c r="H9" i="6" s="1"/>
  <c r="L14" i="6"/>
  <c r="B6" i="3"/>
  <c r="I9" i="7"/>
  <c r="H9" i="7" s="1"/>
  <c r="B11" i="3"/>
  <c r="E11" i="3" s="1"/>
  <c r="L12" i="6"/>
  <c r="D9" i="6"/>
  <c r="C9" i="6" s="1"/>
  <c r="L22" i="6"/>
  <c r="L12" i="2"/>
  <c r="L22" i="2"/>
  <c r="L24" i="2"/>
  <c r="L26" i="2"/>
  <c r="L28" i="2"/>
  <c r="C10" i="3"/>
  <c r="L10" i="2"/>
  <c r="B14" i="3"/>
  <c r="C5" i="3"/>
  <c r="I9" i="2"/>
  <c r="H9" i="2" s="1"/>
  <c r="D9" i="2"/>
  <c r="C9" i="2" s="1"/>
  <c r="C11" i="3" l="1"/>
  <c r="E10" i="3"/>
  <c r="C14" i="3"/>
  <c r="E13" i="3"/>
  <c r="E14" i="3"/>
  <c r="B7" i="3"/>
  <c r="E5" i="3"/>
  <c r="C6" i="3"/>
  <c r="C7" i="3"/>
  <c r="B18" i="3"/>
  <c r="C17" i="3"/>
  <c r="B19" i="3" l="1"/>
  <c r="E17" i="3"/>
  <c r="B8" i="3"/>
  <c r="E6" i="3"/>
  <c r="C18" i="3"/>
  <c r="C19" i="3"/>
  <c r="B9" i="3" l="1"/>
  <c r="E7" i="3"/>
  <c r="C8" i="3"/>
  <c r="B20" i="3"/>
  <c r="E18" i="3"/>
  <c r="K29" i="7"/>
  <c r="F215" i="7"/>
  <c r="F45" i="7"/>
  <c r="F119" i="7"/>
  <c r="K41" i="7"/>
  <c r="F41" i="7"/>
  <c r="F13" i="7"/>
  <c r="K13" i="7"/>
  <c r="F205" i="7"/>
  <c r="F125" i="7"/>
  <c r="F25" i="7"/>
  <c r="F253" i="7"/>
  <c r="F39" i="7"/>
  <c r="F55" i="7"/>
  <c r="F61" i="7"/>
  <c r="F87" i="7"/>
  <c r="K45" i="7"/>
  <c r="F153" i="7"/>
  <c r="K25" i="7"/>
  <c r="F105" i="7"/>
  <c r="K39" i="7"/>
  <c r="F57" i="7"/>
  <c r="F189" i="7"/>
  <c r="F23" i="7"/>
  <c r="F109" i="7"/>
  <c r="F93" i="7"/>
  <c r="F29" i="7"/>
  <c r="F151" i="7"/>
  <c r="F137" i="7"/>
  <c r="K23" i="7"/>
  <c r="F89" i="7"/>
  <c r="F233" i="7"/>
  <c r="F121" i="7"/>
  <c r="F231" i="7"/>
  <c r="F281" i="7"/>
  <c r="F141" i="7"/>
  <c r="F279" i="7"/>
  <c r="F103" i="7"/>
  <c r="K47" i="7"/>
  <c r="F223" i="7"/>
  <c r="F24" i="7"/>
  <c r="F40" i="7"/>
  <c r="K49" i="7"/>
  <c r="F88" i="7"/>
  <c r="F120" i="7"/>
  <c r="F184" i="7"/>
  <c r="F217" i="7"/>
  <c r="F18" i="7"/>
  <c r="F249" i="7"/>
  <c r="F56" i="7"/>
  <c r="K56" i="7"/>
  <c r="F126" i="7"/>
  <c r="F232" i="7"/>
  <c r="F248" i="7"/>
  <c r="F229" i="7"/>
  <c r="F282" i="7"/>
  <c r="F34" i="7"/>
  <c r="F152" i="7"/>
  <c r="F247" i="7"/>
  <c r="F193" i="7"/>
  <c r="F50" i="7"/>
  <c r="F62" i="7"/>
  <c r="F104" i="7"/>
  <c r="F216" i="7"/>
  <c r="F278" i="7"/>
  <c r="F280" i="7"/>
  <c r="F177" i="6"/>
  <c r="F229" i="6"/>
  <c r="F283" i="6"/>
  <c r="F223" i="6"/>
  <c r="F241" i="6"/>
  <c r="K108" i="6"/>
  <c r="F193" i="6"/>
  <c r="F175" i="6"/>
  <c r="K165" i="6"/>
  <c r="B21" i="3" l="1"/>
  <c r="E19" i="3"/>
  <c r="C20" i="3"/>
  <c r="C9" i="3"/>
  <c r="E8" i="3"/>
  <c r="E9" i="3"/>
  <c r="B22" i="3" l="1"/>
  <c r="E20" i="3"/>
  <c r="C21" i="3"/>
  <c r="B23" i="3" l="1"/>
  <c r="E21" i="3"/>
  <c r="C22" i="3"/>
  <c r="B24" i="3" l="1"/>
  <c r="E22" i="3"/>
  <c r="C23" i="3"/>
  <c r="B25" i="3" l="1"/>
  <c r="E23" i="3"/>
  <c r="C24" i="3"/>
  <c r="B26" i="3" l="1"/>
  <c r="E24" i="3"/>
  <c r="C25" i="3"/>
  <c r="B27" i="3" l="1"/>
  <c r="E25" i="3"/>
  <c r="C26" i="3"/>
  <c r="B28" i="3" l="1"/>
  <c r="E26" i="3"/>
  <c r="C27" i="3"/>
  <c r="C28" i="3" l="1"/>
  <c r="E27" i="3"/>
  <c r="B29" i="3"/>
  <c r="B30" i="3" l="1"/>
  <c r="E28" i="3"/>
  <c r="C29" i="3"/>
  <c r="E29" i="3" l="1"/>
  <c r="C30" i="3"/>
  <c r="B31" i="3"/>
  <c r="E30" i="3" l="1"/>
  <c r="C31" i="3"/>
  <c r="B32" i="3"/>
  <c r="E31" i="3" l="1"/>
  <c r="B33" i="3"/>
  <c r="C32" i="3"/>
  <c r="F183" i="7"/>
  <c r="F185" i="7"/>
  <c r="F181" i="7"/>
  <c r="K18" i="7"/>
  <c r="K53" i="7"/>
  <c r="K40" i="7"/>
  <c r="K57" i="7"/>
  <c r="K34" i="7"/>
  <c r="K50" i="7"/>
  <c r="K61" i="7"/>
  <c r="K62" i="7"/>
  <c r="K277" i="7"/>
  <c r="K281" i="7"/>
  <c r="K280" i="7"/>
  <c r="K282" i="7"/>
  <c r="K278" i="7"/>
  <c r="K63" i="7"/>
  <c r="K279" i="7"/>
  <c r="K55" i="7"/>
  <c r="K24" i="7"/>
  <c r="K111" i="6"/>
  <c r="K221" i="6"/>
  <c r="K219" i="6"/>
  <c r="K203" i="6"/>
  <c r="K167" i="6"/>
  <c r="K112" i="6"/>
  <c r="K228" i="6"/>
  <c r="K204" i="6"/>
  <c r="K229" i="6"/>
  <c r="K163" i="6"/>
  <c r="K220" i="6"/>
  <c r="K129" i="6"/>
  <c r="K227" i="6"/>
  <c r="K169" i="6"/>
  <c r="K171" i="6"/>
  <c r="K128" i="6"/>
  <c r="K127" i="6"/>
  <c r="K230" i="6"/>
  <c r="K124" i="6"/>
  <c r="J39" i="3" l="1"/>
  <c r="K45" i="3"/>
  <c r="J26" i="3"/>
  <c r="J52" i="3"/>
  <c r="K26" i="3"/>
  <c r="K52" i="3"/>
  <c r="J46" i="3"/>
  <c r="K43" i="3"/>
  <c r="J51" i="3"/>
  <c r="L51" i="3" s="1"/>
  <c r="J29" i="3"/>
  <c r="K29" i="3"/>
  <c r="K58" i="3"/>
  <c r="K35" i="3"/>
  <c r="K48" i="3"/>
  <c r="L48" i="3" s="1"/>
  <c r="K30" i="3"/>
  <c r="J53" i="3"/>
  <c r="K39" i="3"/>
  <c r="J27" i="3"/>
  <c r="L27" i="3" s="1"/>
  <c r="K40" i="3"/>
  <c r="J54" i="3"/>
  <c r="J34" i="3"/>
  <c r="J47" i="3"/>
  <c r="J42" i="3"/>
  <c r="L42" i="3" s="1"/>
  <c r="J37" i="3"/>
  <c r="L37" i="3" s="1"/>
  <c r="J40" i="3"/>
  <c r="J48" i="3"/>
  <c r="K47" i="3"/>
  <c r="K53" i="3"/>
  <c r="K37" i="3"/>
  <c r="K51" i="3"/>
  <c r="K27" i="3"/>
  <c r="J59" i="3"/>
  <c r="J57" i="3"/>
  <c r="K36" i="3"/>
  <c r="J55" i="3"/>
  <c r="K46" i="3"/>
  <c r="J43" i="3"/>
  <c r="K31" i="3"/>
  <c r="J58" i="3"/>
  <c r="K50" i="3"/>
  <c r="K33" i="3"/>
  <c r="J45" i="3"/>
  <c r="L45" i="3" s="1"/>
  <c r="J28" i="3"/>
  <c r="L28" i="3" s="1"/>
  <c r="J31" i="3"/>
  <c r="L31" i="3" s="1"/>
  <c r="K59" i="3"/>
  <c r="K44" i="3"/>
  <c r="J50" i="3"/>
  <c r="J30" i="3"/>
  <c r="J41" i="3"/>
  <c r="K28" i="3"/>
  <c r="J49" i="3"/>
  <c r="J35" i="3"/>
  <c r="J38" i="3"/>
  <c r="J56" i="3"/>
  <c r="J44" i="3"/>
  <c r="K57" i="3"/>
  <c r="K56" i="3"/>
  <c r="K32" i="3"/>
  <c r="K49" i="3"/>
  <c r="K54" i="3"/>
  <c r="J36" i="3"/>
  <c r="L36" i="3" s="1"/>
  <c r="K38" i="3"/>
  <c r="L38" i="3" s="1"/>
  <c r="J32" i="3"/>
  <c r="K34" i="3"/>
  <c r="J33" i="3"/>
  <c r="L33" i="3" s="1"/>
  <c r="K55" i="3"/>
  <c r="K41" i="3"/>
  <c r="K42" i="3"/>
  <c r="J10" i="3"/>
  <c r="J14" i="3"/>
  <c r="K8" i="3"/>
  <c r="J12" i="3"/>
  <c r="K16" i="3"/>
  <c r="K18" i="3"/>
  <c r="K20" i="3"/>
  <c r="J19" i="3"/>
  <c r="K22" i="3"/>
  <c r="K10" i="3"/>
  <c r="K14" i="3"/>
  <c r="J23" i="3"/>
  <c r="J25" i="3"/>
  <c r="J24" i="3"/>
  <c r="L24" i="3" s="1"/>
  <c r="J21" i="3"/>
  <c r="K15" i="3"/>
  <c r="L15" i="3" s="1"/>
  <c r="K19" i="3"/>
  <c r="J6" i="3"/>
  <c r="J8" i="3"/>
  <c r="K12" i="3"/>
  <c r="K23" i="3"/>
  <c r="J18" i="3"/>
  <c r="J7" i="3"/>
  <c r="J20" i="3"/>
  <c r="K13" i="3"/>
  <c r="K6" i="3"/>
  <c r="K25" i="3"/>
  <c r="K7" i="3"/>
  <c r="K11" i="3"/>
  <c r="K17" i="3"/>
  <c r="J11" i="3"/>
  <c r="L11" i="3" s="1"/>
  <c r="J17" i="3"/>
  <c r="K24" i="3"/>
  <c r="J15" i="3"/>
  <c r="J13" i="3"/>
  <c r="J22" i="3"/>
  <c r="L22" i="3" s="1"/>
  <c r="J16" i="3"/>
  <c r="L16" i="3" s="1"/>
  <c r="K9" i="3"/>
  <c r="J9" i="3"/>
  <c r="K21" i="3"/>
  <c r="J5" i="3"/>
  <c r="K5" i="3"/>
  <c r="E32" i="3"/>
  <c r="C33" i="3"/>
  <c r="B34" i="3"/>
  <c r="L30" i="3" l="1"/>
  <c r="L29" i="3"/>
  <c r="L6" i="3"/>
  <c r="L55" i="3"/>
  <c r="L13" i="3"/>
  <c r="L10" i="3"/>
  <c r="L46" i="3"/>
  <c r="L47" i="3"/>
  <c r="L40" i="3"/>
  <c r="L58" i="3"/>
  <c r="L34" i="3"/>
  <c r="L35" i="3"/>
  <c r="L57" i="3"/>
  <c r="L43" i="3"/>
  <c r="L54" i="3"/>
  <c r="L49" i="3"/>
  <c r="L59" i="3"/>
  <c r="L44" i="3"/>
  <c r="L52" i="3"/>
  <c r="L23" i="3"/>
  <c r="L41" i="3"/>
  <c r="L26" i="3"/>
  <c r="L32" i="3"/>
  <c r="L7" i="3"/>
  <c r="L56" i="3"/>
  <c r="L8" i="3"/>
  <c r="L50" i="3"/>
  <c r="L53" i="3"/>
  <c r="L39" i="3"/>
  <c r="L9" i="3"/>
  <c r="L17" i="3"/>
  <c r="L21" i="3"/>
  <c r="L19" i="3"/>
  <c r="L18" i="3"/>
  <c r="L14" i="3"/>
  <c r="L12" i="3"/>
  <c r="L25" i="3"/>
  <c r="L20" i="3"/>
  <c r="I6" i="3"/>
  <c r="I7" i="3"/>
  <c r="I5" i="3"/>
  <c r="F206" i="6"/>
  <c r="F100" i="6"/>
  <c r="F266" i="6"/>
  <c r="F175" i="7"/>
  <c r="F279" i="6"/>
  <c r="F73" i="6"/>
  <c r="F237" i="7"/>
  <c r="F22" i="7"/>
  <c r="I20" i="3"/>
  <c r="F145" i="7"/>
  <c r="F60" i="6"/>
  <c r="F182" i="6"/>
  <c r="F93" i="6"/>
  <c r="F138" i="6"/>
  <c r="F211" i="7"/>
  <c r="F150" i="6"/>
  <c r="K35" i="6"/>
  <c r="F272" i="6"/>
  <c r="F373" i="2"/>
  <c r="K402" i="2"/>
  <c r="F218" i="2"/>
  <c r="F168" i="2"/>
  <c r="F272" i="2"/>
  <c r="F166" i="2"/>
  <c r="F380" i="2"/>
  <c r="F386" i="2"/>
  <c r="F148" i="2"/>
  <c r="F18" i="2"/>
  <c r="F46" i="2"/>
  <c r="K47" i="2"/>
  <c r="F236" i="2"/>
  <c r="F350" i="2"/>
  <c r="F254" i="2"/>
  <c r="K90" i="2"/>
  <c r="K108" i="2"/>
  <c r="F384" i="2"/>
  <c r="F104" i="2"/>
  <c r="F206" i="2"/>
  <c r="F294" i="2"/>
  <c r="F148" i="7"/>
  <c r="K48" i="6"/>
  <c r="F230" i="6"/>
  <c r="F292" i="6"/>
  <c r="F72" i="6"/>
  <c r="F46" i="7"/>
  <c r="F250" i="7"/>
  <c r="F136" i="6"/>
  <c r="F102" i="7"/>
  <c r="F157" i="6"/>
  <c r="I13" i="3"/>
  <c r="F90" i="7"/>
  <c r="F282" i="6"/>
  <c r="F40" i="6"/>
  <c r="F80" i="7"/>
  <c r="F90" i="6"/>
  <c r="F106" i="7"/>
  <c r="F276" i="6"/>
  <c r="F142" i="7"/>
  <c r="F148" i="6"/>
  <c r="F226" i="2"/>
  <c r="F164" i="2"/>
  <c r="F124" i="2"/>
  <c r="F340" i="2"/>
  <c r="F241" i="2"/>
  <c r="K78" i="2"/>
  <c r="K80" i="2"/>
  <c r="F374" i="2"/>
  <c r="F318" i="2"/>
  <c r="K190" i="2"/>
  <c r="K406" i="2"/>
  <c r="F344" i="2"/>
  <c r="F343" i="2"/>
  <c r="K173" i="2"/>
  <c r="F84" i="2"/>
  <c r="F98" i="2"/>
  <c r="K191" i="2"/>
  <c r="F328" i="2"/>
  <c r="F138" i="2"/>
  <c r="F209" i="7"/>
  <c r="F368" i="2"/>
  <c r="K92" i="6"/>
  <c r="F70" i="6"/>
  <c r="F98" i="6"/>
  <c r="F297" i="6"/>
  <c r="F268" i="6"/>
  <c r="F36" i="6"/>
  <c r="F166" i="7"/>
  <c r="F240" i="7"/>
  <c r="I23" i="3"/>
  <c r="F138" i="7"/>
  <c r="F260" i="6"/>
  <c r="F237" i="6"/>
  <c r="K68" i="7"/>
  <c r="K73" i="6"/>
  <c r="F52" i="7"/>
  <c r="F74" i="7"/>
  <c r="K10" i="7"/>
  <c r="I16" i="3"/>
  <c r="K82" i="2"/>
  <c r="K397" i="2"/>
  <c r="F198" i="2"/>
  <c r="F160" i="2"/>
  <c r="K85" i="2"/>
  <c r="F76" i="2"/>
  <c r="K75" i="2"/>
  <c r="F382" i="2"/>
  <c r="F278" i="2"/>
  <c r="F404" i="2"/>
  <c r="F64" i="2"/>
  <c r="K193" i="2"/>
  <c r="F172" i="2"/>
  <c r="K174" i="2"/>
  <c r="K192" i="2"/>
  <c r="F242" i="2"/>
  <c r="F276" i="2"/>
  <c r="F140" i="2"/>
  <c r="F356" i="2"/>
  <c r="F200" i="2"/>
  <c r="F228" i="2"/>
  <c r="F222" i="2"/>
  <c r="F392" i="2"/>
  <c r="F10" i="2"/>
  <c r="F286" i="2"/>
  <c r="F230" i="2"/>
  <c r="F265" i="2"/>
  <c r="K81" i="6"/>
  <c r="F304" i="2"/>
  <c r="I9" i="3"/>
  <c r="F92" i="2"/>
  <c r="I54" i="3"/>
  <c r="F190" i="6"/>
  <c r="F258" i="6"/>
  <c r="F248" i="6"/>
  <c r="F42" i="6"/>
  <c r="F50" i="6"/>
  <c r="K16" i="6"/>
  <c r="F204" i="7"/>
  <c r="K75" i="7"/>
  <c r="F161" i="7"/>
  <c r="K39" i="6"/>
  <c r="F108" i="6"/>
  <c r="I50" i="3"/>
  <c r="F263" i="6"/>
  <c r="F118" i="6"/>
  <c r="K79" i="6"/>
  <c r="F115" i="7"/>
  <c r="F249" i="6"/>
  <c r="I45" i="3"/>
  <c r="F178" i="2"/>
  <c r="K394" i="2"/>
  <c r="F290" i="2"/>
  <c r="F394" i="2"/>
  <c r="F210" i="2"/>
  <c r="F326" i="2"/>
  <c r="F302" i="2"/>
  <c r="F332" i="2"/>
  <c r="F62" i="2"/>
  <c r="F260" i="2"/>
  <c r="K362" i="2"/>
  <c r="F408" i="2"/>
  <c r="F102" i="2"/>
  <c r="K259" i="2"/>
  <c r="K407" i="2"/>
  <c r="F248" i="2"/>
  <c r="F60" i="2"/>
  <c r="K176" i="2"/>
  <c r="F396" i="2"/>
  <c r="F338" i="2"/>
  <c r="F175" i="2"/>
  <c r="I27" i="3"/>
  <c r="F177" i="7"/>
  <c r="F364" i="2"/>
  <c r="K67" i="7"/>
  <c r="F23" i="6"/>
  <c r="F274" i="6"/>
  <c r="F208" i="6"/>
  <c r="F80" i="6"/>
  <c r="F34" i="6"/>
  <c r="F64" i="6"/>
  <c r="K78" i="7"/>
  <c r="F164" i="7"/>
  <c r="F188" i="7"/>
  <c r="F228" i="7"/>
  <c r="F264" i="6"/>
  <c r="I46" i="3"/>
  <c r="F96" i="7"/>
  <c r="F236" i="6"/>
  <c r="F276" i="7"/>
  <c r="I15" i="3"/>
  <c r="F178" i="7"/>
  <c r="F67" i="7"/>
  <c r="K130" i="2"/>
  <c r="K399" i="2"/>
  <c r="F284" i="2"/>
  <c r="F249" i="2"/>
  <c r="F320" i="2"/>
  <c r="F74" i="2"/>
  <c r="F156" i="2"/>
  <c r="F52" i="2"/>
  <c r="F204" i="2"/>
  <c r="K48" i="2"/>
  <c r="F214" i="2"/>
  <c r="K404" i="2"/>
  <c r="F150" i="2"/>
  <c r="K380" i="2"/>
  <c r="K77" i="2"/>
  <c r="F174" i="2"/>
  <c r="F66" i="2"/>
  <c r="F339" i="2"/>
  <c r="F114" i="2"/>
  <c r="F282" i="2"/>
  <c r="F162" i="6"/>
  <c r="I36" i="3"/>
  <c r="F158" i="7"/>
  <c r="F201" i="6"/>
  <c r="F256" i="7"/>
  <c r="K46" i="6"/>
  <c r="F106" i="6"/>
  <c r="F280" i="6"/>
  <c r="F212" i="6"/>
  <c r="F166" i="6"/>
  <c r="F119" i="6"/>
  <c r="F180" i="7"/>
  <c r="K48" i="7"/>
  <c r="F39" i="6"/>
  <c r="F174" i="6"/>
  <c r="F81" i="7"/>
  <c r="F42" i="7"/>
  <c r="F18" i="6"/>
  <c r="K46" i="7"/>
  <c r="I48" i="3"/>
  <c r="I49" i="3"/>
  <c r="F118" i="7"/>
  <c r="F280" i="2"/>
  <c r="F337" i="2"/>
  <c r="F122" i="2"/>
  <c r="F258" i="2"/>
  <c r="F110" i="2"/>
  <c r="K58" i="2"/>
  <c r="F126" i="2"/>
  <c r="F68" i="2"/>
  <c r="F90" i="2"/>
  <c r="F144" i="2"/>
  <c r="K403" i="2"/>
  <c r="F393" i="2"/>
  <c r="K16" i="2"/>
  <c r="F362" i="2"/>
  <c r="F202" i="2"/>
  <c r="F378" i="2"/>
  <c r="F222" i="7"/>
  <c r="F114" i="7"/>
  <c r="I39" i="3"/>
  <c r="F296" i="6"/>
  <c r="F210" i="6"/>
  <c r="F270" i="6"/>
  <c r="K75" i="6"/>
  <c r="F204" i="6"/>
  <c r="F285" i="6"/>
  <c r="F110" i="7"/>
  <c r="F172" i="7"/>
  <c r="F189" i="6"/>
  <c r="K58" i="6"/>
  <c r="F121" i="6"/>
  <c r="K77" i="6"/>
  <c r="F254" i="6"/>
  <c r="F70" i="7"/>
  <c r="F275" i="7"/>
  <c r="I25" i="3"/>
  <c r="F72" i="7"/>
  <c r="F232" i="2"/>
  <c r="F405" i="2"/>
  <c r="F116" i="2"/>
  <c r="F86" i="2"/>
  <c r="F389" i="2"/>
  <c r="F118" i="2"/>
  <c r="K172" i="2"/>
  <c r="F244" i="2"/>
  <c r="F406" i="2"/>
  <c r="F341" i="2"/>
  <c r="F120" i="2"/>
  <c r="K72" i="6"/>
  <c r="K51" i="6"/>
  <c r="F89" i="6"/>
  <c r="I31" i="3"/>
  <c r="F294" i="6"/>
  <c r="F140" i="6"/>
  <c r="F30" i="6"/>
  <c r="F128" i="6"/>
  <c r="F217" i="6"/>
  <c r="F84" i="6"/>
  <c r="F14" i="6"/>
  <c r="F140" i="7"/>
  <c r="F156" i="7"/>
  <c r="F71" i="6"/>
  <c r="F112" i="7"/>
  <c r="F246" i="6"/>
  <c r="F173" i="7"/>
  <c r="F12" i="7"/>
  <c r="K73" i="7"/>
  <c r="F163" i="7"/>
  <c r="F105" i="6"/>
  <c r="F401" i="2"/>
  <c r="F50" i="2"/>
  <c r="F234" i="2"/>
  <c r="F190" i="2"/>
  <c r="F342" i="2"/>
  <c r="F398" i="2"/>
  <c r="F268" i="2"/>
  <c r="F252" i="2"/>
  <c r="F391" i="2"/>
  <c r="F262" i="2"/>
  <c r="F240" i="2"/>
  <c r="K56" i="2"/>
  <c r="F229" i="2"/>
  <c r="F134" i="2"/>
  <c r="F223" i="2"/>
  <c r="F194" i="2"/>
  <c r="F124" i="6"/>
  <c r="F78" i="7"/>
  <c r="F17" i="7"/>
  <c r="F178" i="6"/>
  <c r="F52" i="6"/>
  <c r="F290" i="6"/>
  <c r="F104" i="6"/>
  <c r="F102" i="6"/>
  <c r="F20" i="6"/>
  <c r="F76" i="6"/>
  <c r="F135" i="6"/>
  <c r="K85" i="6"/>
  <c r="K200" i="6"/>
  <c r="F154" i="7"/>
  <c r="K82" i="6"/>
  <c r="I29" i="3"/>
  <c r="F54" i="7"/>
  <c r="F28" i="7"/>
  <c r="K89" i="6"/>
  <c r="F231" i="6"/>
  <c r="F322" i="2"/>
  <c r="F250" i="2"/>
  <c r="F407" i="2"/>
  <c r="F96" i="2"/>
  <c r="F256" i="2"/>
  <c r="F142" i="2"/>
  <c r="F24" i="2"/>
  <c r="F296" i="2"/>
  <c r="F312" i="2"/>
  <c r="F264" i="2"/>
  <c r="K175" i="2"/>
  <c r="K116" i="2"/>
  <c r="K76" i="2"/>
  <c r="F298" i="2"/>
  <c r="F186" i="2"/>
  <c r="F238" i="2"/>
  <c r="K22" i="2"/>
  <c r="F66" i="6"/>
  <c r="F94" i="7"/>
  <c r="F44" i="2"/>
  <c r="F26" i="7"/>
  <c r="F109" i="6"/>
  <c r="F78" i="6"/>
  <c r="K54" i="6"/>
  <c r="K86" i="6"/>
  <c r="K47" i="6"/>
  <c r="F262" i="6"/>
  <c r="F58" i="6"/>
  <c r="F154" i="6"/>
  <c r="F77" i="6"/>
  <c r="F184" i="6"/>
  <c r="F46" i="6"/>
  <c r="F128" i="7"/>
  <c r="F152" i="6"/>
  <c r="I24" i="3"/>
  <c r="F198" i="6"/>
  <c r="K41" i="6"/>
  <c r="F32" i="7"/>
  <c r="F230" i="7"/>
  <c r="F136" i="2"/>
  <c r="F78" i="2"/>
  <c r="K405" i="2"/>
  <c r="F220" i="2"/>
  <c r="F330" i="2"/>
  <c r="K132" i="2"/>
  <c r="F14" i="2"/>
  <c r="F128" i="2"/>
  <c r="K74" i="2"/>
  <c r="F266" i="2"/>
  <c r="F274" i="2"/>
  <c r="F55" i="6"/>
  <c r="F300" i="2"/>
  <c r="K37" i="6"/>
  <c r="F402" i="2"/>
  <c r="F234" i="7"/>
  <c r="F45" i="6"/>
  <c r="F247" i="6"/>
  <c r="F202" i="6"/>
  <c r="F134" i="6"/>
  <c r="F286" i="6"/>
  <c r="K201" i="6"/>
  <c r="F12" i="6"/>
  <c r="F168" i="6"/>
  <c r="F173" i="6"/>
  <c r="F164" i="6"/>
  <c r="I17" i="3"/>
  <c r="K67" i="6"/>
  <c r="K68" i="6"/>
  <c r="F227" i="7"/>
  <c r="F44" i="6"/>
  <c r="F57" i="6"/>
  <c r="F208" i="7"/>
  <c r="F20" i="7"/>
  <c r="F82" i="2"/>
  <c r="F395" i="2"/>
  <c r="F310" i="2"/>
  <c r="F34" i="2"/>
  <c r="F132" i="2"/>
  <c r="K317" i="2"/>
  <c r="K68" i="2"/>
  <c r="F196" i="2"/>
  <c r="F26" i="2"/>
  <c r="F366" i="2"/>
  <c r="F346" i="2"/>
  <c r="F265" i="6"/>
  <c r="F180" i="2"/>
  <c r="F29" i="6"/>
  <c r="K45" i="6"/>
  <c r="F22" i="6"/>
  <c r="F196" i="6"/>
  <c r="F172" i="6"/>
  <c r="F156" i="6"/>
  <c r="F88" i="6"/>
  <c r="F68" i="6"/>
  <c r="F144" i="6"/>
  <c r="F16" i="7"/>
  <c r="F142" i="6"/>
  <c r="I51" i="3"/>
  <c r="F199" i="6"/>
  <c r="F295" i="6"/>
  <c r="K65" i="6"/>
  <c r="F288" i="6"/>
  <c r="K13" i="6"/>
  <c r="F68" i="7"/>
  <c r="F141" i="6"/>
  <c r="F370" i="2"/>
  <c r="F170" i="2"/>
  <c r="F208" i="2"/>
  <c r="F246" i="2"/>
  <c r="F58" i="2"/>
  <c r="F345" i="2"/>
  <c r="F390" i="2"/>
  <c r="K84" i="2"/>
  <c r="F30" i="2"/>
  <c r="F314" i="2"/>
  <c r="F292" i="2"/>
  <c r="F358" i="2"/>
  <c r="F56" i="2"/>
  <c r="F360" i="2"/>
  <c r="I40" i="3"/>
  <c r="F108" i="7"/>
  <c r="F336" i="2"/>
  <c r="F236" i="7"/>
  <c r="F14" i="7"/>
  <c r="I12" i="3"/>
  <c r="F281" i="6"/>
  <c r="F216" i="6"/>
  <c r="K83" i="6"/>
  <c r="F82" i="6"/>
  <c r="F232" i="6"/>
  <c r="F54" i="6"/>
  <c r="F190" i="7"/>
  <c r="F92" i="7"/>
  <c r="F225" i="7"/>
  <c r="F202" i="7"/>
  <c r="K93" i="6"/>
  <c r="F205" i="6"/>
  <c r="K54" i="7"/>
  <c r="F254" i="7"/>
  <c r="F36" i="7"/>
  <c r="F180" i="6"/>
  <c r="F130" i="2"/>
  <c r="F334" i="2"/>
  <c r="F354" i="2"/>
  <c r="F146" i="2"/>
  <c r="F36" i="2"/>
  <c r="F352" i="2"/>
  <c r="F348" i="2"/>
  <c r="F217" i="2"/>
  <c r="F48" i="2"/>
  <c r="F154" i="2"/>
  <c r="K408" i="2"/>
  <c r="K376" i="2"/>
  <c r="F215" i="6"/>
  <c r="K200" i="2"/>
  <c r="F220" i="6"/>
  <c r="F210" i="7"/>
  <c r="F147" i="7"/>
  <c r="F38" i="7"/>
  <c r="F250" i="6"/>
  <c r="I44" i="3"/>
  <c r="K80" i="6"/>
  <c r="F24" i="6"/>
  <c r="K10" i="6"/>
  <c r="F116" i="6"/>
  <c r="I26" i="3"/>
  <c r="F64" i="7"/>
  <c r="F122" i="7"/>
  <c r="I11" i="3"/>
  <c r="F244" i="7"/>
  <c r="I33" i="3"/>
  <c r="K29" i="6"/>
  <c r="F170" i="7"/>
  <c r="F28" i="6"/>
  <c r="F235" i="2"/>
  <c r="F42" i="2"/>
  <c r="F70" i="2"/>
  <c r="F316" i="2"/>
  <c r="F324" i="2"/>
  <c r="F306" i="2"/>
  <c r="F108" i="2"/>
  <c r="F288" i="2"/>
  <c r="F247" i="2"/>
  <c r="F188" i="2"/>
  <c r="F54" i="2"/>
  <c r="F16" i="2"/>
  <c r="F212" i="2"/>
  <c r="K400" i="2"/>
  <c r="F86" i="6"/>
  <c r="K56" i="6"/>
  <c r="F192" i="7"/>
  <c r="F125" i="6"/>
  <c r="K74" i="6"/>
  <c r="F222" i="6"/>
  <c r="I28" i="3"/>
  <c r="F94" i="6"/>
  <c r="F158" i="6"/>
  <c r="F38" i="6"/>
  <c r="F256" i="6"/>
  <c r="F273" i="7"/>
  <c r="F10" i="7"/>
  <c r="F56" i="6"/>
  <c r="I34" i="3"/>
  <c r="K72" i="7"/>
  <c r="I52" i="3"/>
  <c r="F274" i="7"/>
  <c r="I8" i="3"/>
  <c r="F40" i="2"/>
  <c r="F335" i="2"/>
  <c r="F182" i="2"/>
  <c r="F22" i="2"/>
  <c r="F94" i="2"/>
  <c r="F224" i="2"/>
  <c r="K401" i="2"/>
  <c r="F32" i="2"/>
  <c r="F177" i="2"/>
  <c r="F176" i="2"/>
  <c r="F241" i="7"/>
  <c r="F284" i="6"/>
  <c r="F246" i="7"/>
  <c r="F253" i="6"/>
  <c r="F32" i="6"/>
  <c r="I35" i="3"/>
  <c r="I57" i="3"/>
  <c r="F186" i="6"/>
  <c r="F146" i="6"/>
  <c r="F252" i="6"/>
  <c r="F130" i="6"/>
  <c r="F44" i="7"/>
  <c r="F269" i="6"/>
  <c r="F48" i="6"/>
  <c r="F83" i="7"/>
  <c r="F116" i="7"/>
  <c r="F75" i="7"/>
  <c r="K22" i="6"/>
  <c r="I47" i="3"/>
  <c r="F283" i="2"/>
  <c r="F270" i="2"/>
  <c r="K315" i="2"/>
  <c r="F103" i="6"/>
  <c r="F238" i="6"/>
  <c r="F182" i="7"/>
  <c r="F151" i="6"/>
  <c r="I42" i="3"/>
  <c r="I43" i="3"/>
  <c r="F69" i="7"/>
  <c r="F122" i="6"/>
  <c r="F120" i="6"/>
  <c r="F16" i="6"/>
  <c r="F62" i="6"/>
  <c r="K16" i="7"/>
  <c r="F98" i="7"/>
  <c r="K88" i="6"/>
  <c r="F221" i="6"/>
  <c r="F86" i="7"/>
  <c r="F100" i="7"/>
  <c r="K49" i="6"/>
  <c r="F49" i="7"/>
  <c r="F400" i="2"/>
  <c r="F192" i="2"/>
  <c r="F106" i="2"/>
  <c r="F158" i="2"/>
  <c r="F112" i="2"/>
  <c r="F99" i="7"/>
  <c r="F193" i="2"/>
  <c r="K90" i="6"/>
  <c r="F92" i="6"/>
  <c r="F60" i="7"/>
  <c r="I53" i="3"/>
  <c r="F113" i="7"/>
  <c r="F71" i="7"/>
  <c r="F144" i="7"/>
  <c r="F132" i="6"/>
  <c r="F110" i="6"/>
  <c r="K78" i="6"/>
  <c r="F146" i="7"/>
  <c r="F41" i="6"/>
  <c r="F240" i="6"/>
  <c r="F13" i="6"/>
  <c r="K25" i="6"/>
  <c r="K77" i="7"/>
  <c r="I56" i="3"/>
  <c r="F77" i="7"/>
  <c r="F379" i="2"/>
  <c r="F28" i="2"/>
  <c r="F162" i="2"/>
  <c r="F12" i="2"/>
  <c r="F188" i="6"/>
  <c r="I37" i="3"/>
  <c r="K395" i="2"/>
  <c r="F10" i="6"/>
  <c r="F160" i="6"/>
  <c r="F226" i="7"/>
  <c r="K69" i="7"/>
  <c r="F30" i="7"/>
  <c r="F186" i="7"/>
  <c r="I32" i="3"/>
  <c r="K60" i="6"/>
  <c r="F74" i="6"/>
  <c r="K76" i="6"/>
  <c r="F233" i="6"/>
  <c r="K22" i="7"/>
  <c r="F176" i="7"/>
  <c r="F150" i="7"/>
  <c r="F234" i="6"/>
  <c r="F137" i="6"/>
  <c r="I30" i="3"/>
  <c r="K76" i="7"/>
  <c r="F88" i="2"/>
  <c r="F216" i="2"/>
  <c r="K177" i="2"/>
  <c r="F72" i="2"/>
  <c r="F372" i="2"/>
  <c r="F38" i="2"/>
  <c r="F397" i="2"/>
  <c r="K316" i="2"/>
  <c r="F80" i="2"/>
  <c r="K46" i="2"/>
  <c r="F100" i="2"/>
  <c r="I19" i="3"/>
  <c r="K84" i="6"/>
  <c r="F96" i="6"/>
  <c r="F214" i="7"/>
  <c r="F73" i="7"/>
  <c r="K60" i="7"/>
  <c r="F162" i="7"/>
  <c r="I18" i="3"/>
  <c r="F112" i="6"/>
  <c r="F218" i="6"/>
  <c r="F218" i="7"/>
  <c r="F25" i="6"/>
  <c r="F66" i="7"/>
  <c r="I22" i="3"/>
  <c r="F153" i="6"/>
  <c r="K69" i="6"/>
  <c r="K23" i="6"/>
  <c r="F97" i="7"/>
  <c r="F220" i="7"/>
  <c r="F403" i="2"/>
  <c r="K92" i="2"/>
  <c r="F308" i="2"/>
  <c r="F376" i="2"/>
  <c r="F176" i="6"/>
  <c r="F114" i="6"/>
  <c r="F152" i="2"/>
  <c r="F170" i="6"/>
  <c r="F244" i="6"/>
  <c r="F224" i="7"/>
  <c r="F169" i="6"/>
  <c r="F87" i="6"/>
  <c r="F48" i="7"/>
  <c r="I21" i="3"/>
  <c r="I41" i="3"/>
  <c r="F226" i="6"/>
  <c r="F206" i="7"/>
  <c r="F84" i="7"/>
  <c r="F200" i="6"/>
  <c r="I38" i="3"/>
  <c r="F58" i="7"/>
  <c r="F194" i="6"/>
  <c r="F212" i="7"/>
  <c r="F157" i="7"/>
  <c r="F160" i="7"/>
  <c r="F184" i="2"/>
  <c r="F20" i="2"/>
  <c r="K58" i="7"/>
  <c r="K201" i="2"/>
  <c r="F26" i="6"/>
  <c r="K398" i="2"/>
  <c r="F278" i="6"/>
  <c r="F126" i="6"/>
  <c r="F224" i="6"/>
  <c r="F76" i="7"/>
  <c r="F167" i="6"/>
  <c r="F174" i="7"/>
  <c r="I55" i="3"/>
  <c r="I14" i="3"/>
  <c r="F214" i="6"/>
  <c r="F252" i="7"/>
  <c r="F228" i="6"/>
  <c r="F33" i="7"/>
  <c r="K59" i="6"/>
  <c r="F192" i="6"/>
  <c r="F82" i="7"/>
  <c r="F61" i="6"/>
  <c r="F124" i="7"/>
  <c r="F399" i="2"/>
  <c r="K396" i="2"/>
  <c r="F388" i="2"/>
  <c r="K74" i="7"/>
  <c r="F221" i="7"/>
  <c r="F238" i="7"/>
  <c r="K130" i="6"/>
  <c r="K64" i="7"/>
  <c r="K109" i="6"/>
  <c r="K104" i="6"/>
  <c r="K97" i="6"/>
  <c r="K30" i="6"/>
  <c r="K111" i="7"/>
  <c r="K32" i="6"/>
  <c r="K169" i="7"/>
  <c r="K125" i="6"/>
  <c r="K102" i="6"/>
  <c r="K350" i="2"/>
  <c r="K275" i="7"/>
  <c r="K99" i="7"/>
  <c r="K52" i="6"/>
  <c r="K258" i="6"/>
  <c r="K24" i="6"/>
  <c r="K110" i="6"/>
  <c r="K38" i="6"/>
  <c r="K20" i="6"/>
  <c r="K36" i="6"/>
  <c r="K105" i="6"/>
  <c r="K94" i="6"/>
  <c r="K100" i="6"/>
  <c r="K85" i="7"/>
  <c r="K14" i="6"/>
  <c r="K52" i="7"/>
  <c r="K159" i="2"/>
  <c r="K66" i="7"/>
  <c r="K99" i="6"/>
  <c r="K61" i="6"/>
  <c r="F179" i="7"/>
  <c r="K71" i="6"/>
  <c r="K276" i="7"/>
  <c r="K205" i="6"/>
  <c r="K28" i="6"/>
  <c r="K66" i="6"/>
  <c r="K356" i="2"/>
  <c r="K72" i="2"/>
  <c r="K95" i="7"/>
  <c r="K96" i="6"/>
  <c r="K55" i="6"/>
  <c r="K34" i="6"/>
  <c r="K30" i="7"/>
  <c r="K62" i="6"/>
  <c r="K97" i="7"/>
  <c r="K14" i="7"/>
  <c r="K18" i="6"/>
  <c r="K137" i="6"/>
  <c r="K274" i="7"/>
  <c r="K49" i="2"/>
  <c r="K10" i="2"/>
  <c r="K221" i="7"/>
  <c r="K38" i="7"/>
  <c r="K199" i="6"/>
  <c r="K57" i="6"/>
  <c r="K273" i="7"/>
  <c r="K70" i="6"/>
  <c r="K107" i="7"/>
  <c r="K134" i="6"/>
  <c r="K98" i="6"/>
  <c r="K101" i="6"/>
  <c r="K40" i="6"/>
  <c r="K71" i="7"/>
  <c r="K88" i="2"/>
  <c r="K140" i="2"/>
  <c r="K12" i="7"/>
  <c r="K28" i="7"/>
  <c r="K126" i="6"/>
  <c r="K114" i="6"/>
  <c r="K105" i="7"/>
  <c r="K93" i="7"/>
  <c r="K253" i="2"/>
  <c r="K73" i="2"/>
  <c r="K206" i="6"/>
  <c r="K270" i="7"/>
  <c r="K202" i="6"/>
  <c r="K106" i="6"/>
  <c r="K60" i="2"/>
  <c r="K86" i="2"/>
  <c r="K272" i="7"/>
  <c r="K103" i="7"/>
  <c r="K95" i="6"/>
  <c r="F242" i="7"/>
  <c r="K53" i="6"/>
  <c r="K103" i="6"/>
  <c r="K50" i="6"/>
  <c r="K42" i="7"/>
  <c r="K165" i="2"/>
  <c r="K54" i="2"/>
  <c r="K42" i="6"/>
  <c r="K12" i="6"/>
  <c r="K63" i="6"/>
  <c r="K20" i="7"/>
  <c r="K81" i="7"/>
  <c r="K44" i="6"/>
  <c r="K375" i="2"/>
  <c r="K32" i="7"/>
  <c r="K36" i="7"/>
  <c r="F271" i="7"/>
  <c r="K122" i="6"/>
  <c r="K101" i="7"/>
  <c r="K378" i="2"/>
  <c r="K44" i="7"/>
  <c r="K87" i="6"/>
  <c r="K26" i="6"/>
  <c r="K70" i="7"/>
  <c r="F261" i="7"/>
  <c r="K141" i="2"/>
  <c r="K26" i="7"/>
  <c r="K64" i="6"/>
  <c r="F270" i="7"/>
  <c r="K89" i="7"/>
  <c r="K83" i="7"/>
  <c r="K233" i="7"/>
  <c r="K109" i="7"/>
  <c r="K213" i="7"/>
  <c r="F272" i="7"/>
  <c r="K91" i="7"/>
  <c r="K198" i="6"/>
  <c r="K87" i="7"/>
  <c r="K118" i="6"/>
  <c r="L5" i="3"/>
  <c r="P33" i="3"/>
  <c r="E33" i="3"/>
  <c r="B35" i="3"/>
  <c r="C34" i="3"/>
  <c r="P34" i="3" l="1"/>
  <c r="E34" i="3"/>
  <c r="C35" i="3"/>
  <c r="E35" i="3" l="1"/>
  <c r="C36" i="3"/>
  <c r="B37" i="3"/>
  <c r="P36" i="3" l="1"/>
  <c r="E36" i="3"/>
  <c r="C37" i="3"/>
  <c r="B38" i="3"/>
  <c r="E37" i="3" l="1"/>
  <c r="B39" i="3"/>
  <c r="C38" i="3"/>
  <c r="F239" i="7"/>
  <c r="F235" i="7"/>
  <c r="F251" i="7"/>
  <c r="F243" i="7"/>
  <c r="F255" i="7"/>
  <c r="K209" i="6"/>
  <c r="E38" i="3" l="1"/>
  <c r="B40" i="3"/>
  <c r="C39" i="3"/>
  <c r="E39" i="3" l="1"/>
  <c r="B41" i="3"/>
  <c r="C40" i="3"/>
  <c r="E40" i="3" l="1"/>
  <c r="C41" i="3"/>
  <c r="B42" i="3"/>
  <c r="E41" i="3" l="1"/>
  <c r="B43" i="3"/>
  <c r="C42" i="3"/>
  <c r="E42" i="3" l="1"/>
  <c r="C43" i="3"/>
  <c r="B44" i="3"/>
  <c r="K410" i="2"/>
  <c r="K298" i="6"/>
  <c r="F298" i="6"/>
  <c r="E43" i="3" l="1"/>
  <c r="B45" i="3"/>
  <c r="C44" i="3"/>
  <c r="F169" i="7"/>
  <c r="K117" i="7"/>
  <c r="K141" i="6"/>
  <c r="K145" i="6"/>
  <c r="K194" i="2"/>
  <c r="K114" i="2"/>
  <c r="K189" i="2"/>
  <c r="K274" i="2"/>
  <c r="K71" i="2"/>
  <c r="K170" i="2"/>
  <c r="K264" i="2"/>
  <c r="K138" i="2"/>
  <c r="K119" i="7"/>
  <c r="F242" i="6"/>
  <c r="K197" i="6"/>
  <c r="K105" i="2"/>
  <c r="K50" i="2"/>
  <c r="K109" i="2"/>
  <c r="K138" i="6"/>
  <c r="K285" i="2"/>
  <c r="K275" i="2"/>
  <c r="K87" i="2"/>
  <c r="K267" i="7"/>
  <c r="K222" i="7"/>
  <c r="K261" i="6"/>
  <c r="K179" i="2"/>
  <c r="K168" i="2"/>
  <c r="K61" i="2"/>
  <c r="K188" i="2"/>
  <c r="K95" i="2"/>
  <c r="K94" i="2"/>
  <c r="K199" i="2"/>
  <c r="K70" i="2"/>
  <c r="K314" i="2"/>
  <c r="K32" i="2"/>
  <c r="K367" i="2"/>
  <c r="K133" i="7"/>
  <c r="K171" i="7"/>
  <c r="K135" i="6"/>
  <c r="K142" i="2"/>
  <c r="K139" i="2"/>
  <c r="K52" i="2"/>
  <c r="K24" i="2"/>
  <c r="K104" i="2"/>
  <c r="K198" i="2"/>
  <c r="K363" i="2"/>
  <c r="K139" i="6"/>
  <c r="K234" i="7"/>
  <c r="K190" i="7"/>
  <c r="K219" i="7"/>
  <c r="K167" i="7"/>
  <c r="K170" i="7"/>
  <c r="K361" i="2"/>
  <c r="K268" i="7"/>
  <c r="K115" i="6"/>
  <c r="K136" i="6"/>
  <c r="K291" i="2"/>
  <c r="K284" i="2"/>
  <c r="K289" i="2"/>
  <c r="K118" i="2"/>
  <c r="I59" i="3"/>
  <c r="K168" i="7"/>
  <c r="K215" i="7"/>
  <c r="K116" i="6"/>
  <c r="K143" i="6"/>
  <c r="K142" i="6"/>
  <c r="K66" i="2"/>
  <c r="K287" i="2"/>
  <c r="K120" i="6"/>
  <c r="K131" i="7"/>
  <c r="K121" i="6"/>
  <c r="K229" i="7"/>
  <c r="K256" i="6"/>
  <c r="K259" i="6"/>
  <c r="K123" i="7"/>
  <c r="K133" i="2"/>
  <c r="K117" i="6"/>
  <c r="K125" i="7"/>
  <c r="K133" i="6"/>
  <c r="K295" i="2"/>
  <c r="K174" i="7"/>
  <c r="K178" i="2"/>
  <c r="K192" i="7"/>
  <c r="K249" i="7"/>
  <c r="K223" i="7"/>
  <c r="K115" i="7"/>
  <c r="I58" i="3"/>
  <c r="K119" i="6"/>
  <c r="K293" i="2"/>
  <c r="K53" i="2"/>
  <c r="K297" i="2"/>
  <c r="K318" i="2"/>
  <c r="K132" i="6"/>
  <c r="K127" i="7"/>
  <c r="K189" i="7"/>
  <c r="K143" i="2"/>
  <c r="K248" i="7"/>
  <c r="K135" i="7"/>
  <c r="K113" i="7"/>
  <c r="K131" i="6"/>
  <c r="K129" i="7"/>
  <c r="K121" i="7"/>
  <c r="K271" i="7"/>
  <c r="K195" i="2"/>
  <c r="K241" i="7"/>
  <c r="K283" i="2"/>
  <c r="K164" i="2"/>
  <c r="K112" i="2"/>
  <c r="K181" i="2"/>
  <c r="K64" i="2"/>
  <c r="K18" i="2"/>
  <c r="K134" i="2"/>
  <c r="K204" i="2"/>
  <c r="K158" i="2"/>
  <c r="K137" i="2"/>
  <c r="K96" i="2"/>
  <c r="K187" i="2"/>
  <c r="K252" i="2"/>
  <c r="K357" i="2"/>
  <c r="K258" i="2"/>
  <c r="K379" i="2"/>
  <c r="K355" i="2"/>
  <c r="K110" i="2"/>
  <c r="K197" i="2"/>
  <c r="K349" i="2"/>
  <c r="K156" i="2"/>
  <c r="K276" i="2"/>
  <c r="K366" i="2"/>
  <c r="K196" i="2"/>
  <c r="K313" i="2"/>
  <c r="K360" i="2"/>
  <c r="K351" i="2"/>
  <c r="K97" i="2"/>
  <c r="K229" i="2"/>
  <c r="K374" i="2"/>
  <c r="K62" i="2"/>
  <c r="K180" i="2"/>
  <c r="K144" i="2"/>
  <c r="K282" i="2"/>
  <c r="K235" i="2"/>
  <c r="K102" i="2"/>
  <c r="K12" i="2"/>
  <c r="K136" i="2"/>
  <c r="K186" i="2"/>
  <c r="K277" i="2"/>
  <c r="K103" i="2"/>
  <c r="K145" i="2"/>
  <c r="K162" i="2"/>
  <c r="K368" i="2"/>
  <c r="K120" i="2"/>
  <c r="K377" i="2"/>
  <c r="K247" i="7"/>
  <c r="K207" i="6"/>
  <c r="K235" i="7"/>
  <c r="K217" i="6"/>
  <c r="K209" i="7"/>
  <c r="K214" i="7"/>
  <c r="K210" i="7"/>
  <c r="K208" i="7"/>
  <c r="K208" i="6"/>
  <c r="F410" i="2"/>
  <c r="E44" i="3" l="1"/>
  <c r="B46" i="3"/>
  <c r="C45" i="3"/>
  <c r="E45" i="3" l="1"/>
  <c r="C46" i="3"/>
  <c r="B47" i="3"/>
  <c r="J67" i="3" l="1"/>
  <c r="K65" i="3"/>
  <c r="K67" i="3"/>
  <c r="K61" i="3"/>
  <c r="J68" i="3"/>
  <c r="K62" i="3"/>
  <c r="K70" i="3"/>
  <c r="K71" i="3"/>
  <c r="K68" i="3"/>
  <c r="K63" i="3"/>
  <c r="J69" i="3"/>
  <c r="J61" i="3"/>
  <c r="L61" i="3" s="1"/>
  <c r="J71" i="3"/>
  <c r="L71" i="3" s="1"/>
  <c r="J62" i="3"/>
  <c r="L62" i="3" s="1"/>
  <c r="J66" i="3"/>
  <c r="J60" i="3"/>
  <c r="J70" i="3"/>
  <c r="L70" i="3" s="1"/>
  <c r="K69" i="3"/>
  <c r="J64" i="3"/>
  <c r="J65" i="3"/>
  <c r="L65" i="3" s="1"/>
  <c r="K66" i="3"/>
  <c r="K64" i="3"/>
  <c r="J63" i="3"/>
  <c r="K60" i="3"/>
  <c r="E46" i="3"/>
  <c r="B48" i="3"/>
  <c r="C47" i="3"/>
  <c r="L66" i="3" l="1"/>
  <c r="L60" i="3"/>
  <c r="L69" i="3"/>
  <c r="L63" i="3"/>
  <c r="L68" i="3"/>
  <c r="L64" i="3"/>
  <c r="L67" i="3"/>
  <c r="K251" i="6"/>
  <c r="K256" i="7"/>
  <c r="K195" i="7"/>
  <c r="K218" i="7"/>
  <c r="K86" i="7"/>
  <c r="K172" i="7"/>
  <c r="K393" i="2"/>
  <c r="K231" i="2"/>
  <c r="K185" i="2"/>
  <c r="K373" i="2"/>
  <c r="K44" i="2"/>
  <c r="K255" i="7"/>
  <c r="K148" i="2"/>
  <c r="K217" i="7"/>
  <c r="K337" i="2"/>
  <c r="K228" i="2"/>
  <c r="K232" i="2"/>
  <c r="K211" i="7"/>
  <c r="K149" i="2"/>
  <c r="K257" i="2"/>
  <c r="K198" i="7"/>
  <c r="K164" i="6"/>
  <c r="K80" i="7"/>
  <c r="K183" i="7"/>
  <c r="K254" i="6"/>
  <c r="K271" i="6"/>
  <c r="K163" i="7"/>
  <c r="K225" i="7"/>
  <c r="I61" i="3"/>
  <c r="K205" i="7"/>
  <c r="F264" i="7"/>
  <c r="K269" i="7"/>
  <c r="K55" i="2"/>
  <c r="K298" i="2"/>
  <c r="K98" i="2"/>
  <c r="K333" i="2"/>
  <c r="K210" i="6"/>
  <c r="K218" i="2"/>
  <c r="K202" i="2"/>
  <c r="K294" i="2"/>
  <c r="K370" i="2"/>
  <c r="K390" i="2"/>
  <c r="K247" i="6"/>
  <c r="K166" i="2"/>
  <c r="K387" i="2"/>
  <c r="K166" i="7"/>
  <c r="K196" i="6"/>
  <c r="K175" i="7"/>
  <c r="K236" i="6"/>
  <c r="K257" i="7"/>
  <c r="F263" i="7"/>
  <c r="K92" i="7"/>
  <c r="K106" i="7"/>
  <c r="K188" i="7"/>
  <c r="K391" i="2"/>
  <c r="K279" i="2"/>
  <c r="K147" i="2"/>
  <c r="K354" i="2"/>
  <c r="K63" i="2"/>
  <c r="K352" i="2"/>
  <c r="K122" i="2"/>
  <c r="K392" i="2"/>
  <c r="K332" i="2"/>
  <c r="K169" i="2"/>
  <c r="K238" i="2"/>
  <c r="K216" i="2"/>
  <c r="K267" i="2"/>
  <c r="K341" i="2"/>
  <c r="K207" i="7"/>
  <c r="K249" i="2"/>
  <c r="K127" i="2"/>
  <c r="K243" i="7"/>
  <c r="K203" i="2"/>
  <c r="K266" i="7"/>
  <c r="K224" i="7"/>
  <c r="K265" i="7"/>
  <c r="K173" i="6"/>
  <c r="K184" i="6"/>
  <c r="K108" i="7"/>
  <c r="K252" i="7"/>
  <c r="K191" i="6"/>
  <c r="K299" i="2"/>
  <c r="K348" i="2"/>
  <c r="K38" i="2"/>
  <c r="K346" i="2"/>
  <c r="K244" i="7"/>
  <c r="K160" i="2"/>
  <c r="K34" i="2"/>
  <c r="K28" i="2"/>
  <c r="F325" i="2"/>
  <c r="K111" i="2"/>
  <c r="K365" i="2"/>
  <c r="K26" i="2"/>
  <c r="K101" i="2"/>
  <c r="K292" i="2"/>
  <c r="K126" i="2"/>
  <c r="K166" i="6"/>
  <c r="F260" i="7"/>
  <c r="K156" i="6"/>
  <c r="K172" i="6"/>
  <c r="K232" i="7"/>
  <c r="K262" i="7"/>
  <c r="K238" i="7"/>
  <c r="K225" i="2"/>
  <c r="K239" i="2"/>
  <c r="K254" i="2"/>
  <c r="K57" i="2"/>
  <c r="K286" i="2"/>
  <c r="K288" i="2"/>
  <c r="K153" i="2"/>
  <c r="K256" i="2"/>
  <c r="K205" i="2"/>
  <c r="K184" i="2"/>
  <c r="K230" i="2"/>
  <c r="K389" i="2"/>
  <c r="K386" i="2"/>
  <c r="K203" i="7"/>
  <c r="F266" i="7"/>
  <c r="K261" i="7"/>
  <c r="K84" i="7"/>
  <c r="K137" i="7"/>
  <c r="I60" i="3"/>
  <c r="K162" i="6"/>
  <c r="K196" i="7"/>
  <c r="K170" i="6"/>
  <c r="F179" i="6"/>
  <c r="K110" i="7"/>
  <c r="K206" i="7"/>
  <c r="K252" i="6"/>
  <c r="K271" i="2"/>
  <c r="K215" i="2"/>
  <c r="K388" i="2"/>
  <c r="K167" i="2"/>
  <c r="K224" i="2"/>
  <c r="K125" i="2"/>
  <c r="K358" i="2"/>
  <c r="K353" i="2"/>
  <c r="K222" i="2"/>
  <c r="K223" i="2"/>
  <c r="K312" i="2"/>
  <c r="K385" i="2"/>
  <c r="F329" i="2"/>
  <c r="K384" i="2"/>
  <c r="K240" i="2"/>
  <c r="K193" i="6"/>
  <c r="K98" i="7"/>
  <c r="K237" i="7"/>
  <c r="K228" i="7"/>
  <c r="F258" i="7"/>
  <c r="F129" i="7"/>
  <c r="K150" i="6"/>
  <c r="K100" i="7"/>
  <c r="K176" i="6"/>
  <c r="K82" i="7"/>
  <c r="K266" i="2"/>
  <c r="K347" i="2"/>
  <c r="K251" i="7"/>
  <c r="K42" i="2"/>
  <c r="K151" i="2"/>
  <c r="K261" i="2"/>
  <c r="K99" i="2"/>
  <c r="K40" i="2"/>
  <c r="K236" i="7"/>
  <c r="K158" i="6"/>
  <c r="K197" i="7"/>
  <c r="K154" i="7"/>
  <c r="K88" i="7"/>
  <c r="I63" i="3"/>
  <c r="K248" i="6"/>
  <c r="F262" i="7"/>
  <c r="K135" i="2"/>
  <c r="K161" i="2"/>
  <c r="K36" i="2"/>
  <c r="K171" i="2"/>
  <c r="K359" i="2"/>
  <c r="K250" i="2"/>
  <c r="K152" i="2"/>
  <c r="K245" i="7"/>
  <c r="K214" i="6"/>
  <c r="K206" i="2"/>
  <c r="K369" i="2"/>
  <c r="K194" i="7"/>
  <c r="K160" i="6"/>
  <c r="K149" i="6"/>
  <c r="K230" i="7"/>
  <c r="K191" i="7"/>
  <c r="K148" i="7"/>
  <c r="K253" i="7"/>
  <c r="F194" i="7"/>
  <c r="K260" i="2"/>
  <c r="K227" i="2"/>
  <c r="F333" i="2"/>
  <c r="K290" i="2"/>
  <c r="K233" i="2"/>
  <c r="K246" i="7"/>
  <c r="K265" i="2"/>
  <c r="K248" i="2"/>
  <c r="F200" i="7"/>
  <c r="K263" i="7"/>
  <c r="K181" i="7"/>
  <c r="K279" i="6"/>
  <c r="K180" i="6"/>
  <c r="K162" i="7"/>
  <c r="K231" i="7"/>
  <c r="F135" i="7"/>
  <c r="F131" i="7"/>
  <c r="F265" i="7"/>
  <c r="F168" i="7"/>
  <c r="K335" i="2"/>
  <c r="K382" i="2"/>
  <c r="K383" i="2"/>
  <c r="K226" i="2"/>
  <c r="K339" i="2"/>
  <c r="K212" i="6"/>
  <c r="K220" i="2"/>
  <c r="K128" i="2"/>
  <c r="K146" i="6"/>
  <c r="K147" i="6"/>
  <c r="K186" i="6"/>
  <c r="K232" i="6"/>
  <c r="F183" i="6"/>
  <c r="I65" i="3"/>
  <c r="K102" i="7"/>
  <c r="F195" i="7"/>
  <c r="K216" i="6"/>
  <c r="K177" i="6"/>
  <c r="K239" i="7"/>
  <c r="K211" i="6"/>
  <c r="K245" i="6"/>
  <c r="K308" i="2"/>
  <c r="F331" i="2"/>
  <c r="K195" i="6"/>
  <c r="K224" i="6"/>
  <c r="K182" i="6"/>
  <c r="K275" i="6"/>
  <c r="K96" i="7"/>
  <c r="K227" i="7"/>
  <c r="K152" i="6"/>
  <c r="K179" i="7"/>
  <c r="K140" i="6"/>
  <c r="K272" i="2"/>
  <c r="K221" i="2"/>
  <c r="K273" i="2"/>
  <c r="K309" i="2"/>
  <c r="F327" i="2"/>
  <c r="K155" i="7"/>
  <c r="K192" i="6"/>
  <c r="K233" i="6"/>
  <c r="K90" i="7"/>
  <c r="K174" i="6"/>
  <c r="K94" i="7"/>
  <c r="K218" i="6"/>
  <c r="K225" i="6"/>
  <c r="K343" i="2"/>
  <c r="K372" i="2"/>
  <c r="K241" i="2"/>
  <c r="K100" i="2"/>
  <c r="K281" i="2"/>
  <c r="K20" i="2"/>
  <c r="K146" i="2"/>
  <c r="K129" i="2"/>
  <c r="K278" i="2"/>
  <c r="K165" i="7"/>
  <c r="K168" i="6"/>
  <c r="K178" i="6"/>
  <c r="K267" i="6"/>
  <c r="K153" i="7"/>
  <c r="K231" i="6"/>
  <c r="K178" i="7"/>
  <c r="K257" i="6"/>
  <c r="K226" i="7"/>
  <c r="K159" i="7"/>
  <c r="K204" i="7"/>
  <c r="F323" i="2"/>
  <c r="K268" i="2"/>
  <c r="K263" i="2"/>
  <c r="K124" i="2"/>
  <c r="K182" i="2"/>
  <c r="K381" i="2"/>
  <c r="K240" i="6"/>
  <c r="K148" i="6"/>
  <c r="K255" i="6"/>
  <c r="F181" i="6"/>
  <c r="K159" i="6"/>
  <c r="F198" i="7"/>
  <c r="K216" i="7"/>
  <c r="K259" i="7"/>
  <c r="K237" i="2"/>
  <c r="K344" i="2"/>
  <c r="K30" i="2"/>
  <c r="K364" i="2"/>
  <c r="K269" i="2"/>
  <c r="K155" i="6"/>
  <c r="I67" i="3"/>
  <c r="K188" i="6"/>
  <c r="K226" i="6"/>
  <c r="K190" i="6"/>
  <c r="K154" i="6"/>
  <c r="F199" i="7"/>
  <c r="K236" i="2"/>
  <c r="K280" i="2"/>
  <c r="K234" i="2"/>
  <c r="K255" i="2"/>
  <c r="K193" i="7"/>
  <c r="K371" i="2"/>
  <c r="K250" i="6"/>
  <c r="F196" i="7"/>
  <c r="K235" i="6"/>
  <c r="K175" i="6"/>
  <c r="K173" i="7"/>
  <c r="K154" i="2"/>
  <c r="K157" i="2"/>
  <c r="K213" i="2"/>
  <c r="K239" i="6"/>
  <c r="K177" i="7"/>
  <c r="K223" i="6"/>
  <c r="K264" i="7"/>
  <c r="F201" i="7"/>
  <c r="K220" i="7"/>
  <c r="K251" i="2"/>
  <c r="K155" i="2"/>
  <c r="K215" i="6"/>
  <c r="K202" i="7"/>
  <c r="F133" i="7"/>
  <c r="K187" i="6"/>
  <c r="K199" i="7"/>
  <c r="K253" i="6"/>
  <c r="F185" i="6"/>
  <c r="K270" i="2"/>
  <c r="K212" i="7"/>
  <c r="K194" i="6"/>
  <c r="K176" i="7"/>
  <c r="K144" i="6"/>
  <c r="K222" i="6"/>
  <c r="K260" i="7"/>
  <c r="K104" i="7"/>
  <c r="K262" i="2"/>
  <c r="K319" i="2"/>
  <c r="K163" i="2"/>
  <c r="K240" i="7"/>
  <c r="I62" i="3"/>
  <c r="I64" i="3"/>
  <c r="K150" i="2"/>
  <c r="K242" i="7"/>
  <c r="K260" i="6"/>
  <c r="K213" i="6"/>
  <c r="K187" i="7"/>
  <c r="K189" i="6"/>
  <c r="K150" i="7"/>
  <c r="K311" i="2"/>
  <c r="I66" i="3"/>
  <c r="K149" i="7"/>
  <c r="F267" i="7"/>
  <c r="F167" i="7"/>
  <c r="K151" i="6"/>
  <c r="K186" i="7"/>
  <c r="K164" i="7"/>
  <c r="F197" i="7"/>
  <c r="K14" i="2"/>
  <c r="K219" i="2"/>
  <c r="E47" i="3"/>
  <c r="B49" i="3"/>
  <c r="C48" i="3"/>
  <c r="E48" i="3" l="1"/>
  <c r="B50" i="3"/>
  <c r="C49" i="3"/>
  <c r="F239" i="6" l="1"/>
  <c r="K320" i="2"/>
  <c r="I71" i="3"/>
  <c r="K128" i="7"/>
  <c r="K305" i="2"/>
  <c r="K179" i="6"/>
  <c r="K266" i="6"/>
  <c r="K147" i="7"/>
  <c r="K321" i="2"/>
  <c r="K183" i="6"/>
  <c r="K326" i="2"/>
  <c r="F251" i="6"/>
  <c r="K325" i="2"/>
  <c r="K334" i="2"/>
  <c r="K161" i="6"/>
  <c r="F134" i="7"/>
  <c r="K250" i="7"/>
  <c r="K185" i="7"/>
  <c r="K209" i="2"/>
  <c r="K258" i="7"/>
  <c r="K243" i="2"/>
  <c r="K301" i="2"/>
  <c r="F257" i="7"/>
  <c r="K342" i="2"/>
  <c r="K180" i="7"/>
  <c r="K304" i="2"/>
  <c r="K212" i="2"/>
  <c r="I68" i="3"/>
  <c r="K112" i="7"/>
  <c r="K246" i="6"/>
  <c r="K234" i="6"/>
  <c r="K122" i="7"/>
  <c r="F130" i="7"/>
  <c r="K124" i="7"/>
  <c r="K151" i="7"/>
  <c r="K307" i="2"/>
  <c r="K328" i="2"/>
  <c r="K116" i="7"/>
  <c r="K300" i="2"/>
  <c r="K296" i="2"/>
  <c r="K263" i="6"/>
  <c r="K210" i="2"/>
  <c r="K211" i="2"/>
  <c r="K214" i="2"/>
  <c r="F136" i="7"/>
  <c r="K145" i="7"/>
  <c r="K327" i="2"/>
  <c r="F269" i="7"/>
  <c r="F243" i="6"/>
  <c r="K329" i="2"/>
  <c r="K303" i="2"/>
  <c r="K158" i="7"/>
  <c r="I70" i="3"/>
  <c r="K254" i="7"/>
  <c r="K181" i="6"/>
  <c r="K207" i="2"/>
  <c r="K336" i="2"/>
  <c r="K238" i="6"/>
  <c r="K200" i="7"/>
  <c r="F132" i="7"/>
  <c r="K160" i="7"/>
  <c r="K338" i="2"/>
  <c r="K310" i="2"/>
  <c r="K245" i="2"/>
  <c r="K118" i="7"/>
  <c r="K323" i="2"/>
  <c r="K270" i="6"/>
  <c r="K132" i="7"/>
  <c r="K136" i="7"/>
  <c r="F255" i="6"/>
  <c r="K184" i="7"/>
  <c r="K249" i="6"/>
  <c r="K201" i="7"/>
  <c r="K130" i="7"/>
  <c r="K182" i="7"/>
  <c r="K185" i="6"/>
  <c r="K157" i="7"/>
  <c r="K278" i="6"/>
  <c r="K156" i="7"/>
  <c r="K340" i="2"/>
  <c r="K242" i="6"/>
  <c r="K126" i="7"/>
  <c r="K120" i="7"/>
  <c r="K134" i="7"/>
  <c r="K241" i="6"/>
  <c r="K153" i="6"/>
  <c r="K302" i="2"/>
  <c r="K157" i="6"/>
  <c r="K242" i="2"/>
  <c r="K161" i="7"/>
  <c r="K243" i="6"/>
  <c r="K138" i="7"/>
  <c r="K244" i="2"/>
  <c r="K247" i="2"/>
  <c r="F235" i="6"/>
  <c r="K140" i="7"/>
  <c r="F268" i="7"/>
  <c r="K262" i="6"/>
  <c r="K146" i="7"/>
  <c r="K306" i="2"/>
  <c r="K274" i="6"/>
  <c r="K152" i="7"/>
  <c r="K237" i="6"/>
  <c r="I69" i="3"/>
  <c r="K114" i="7"/>
  <c r="K331" i="2"/>
  <c r="K208" i="2"/>
  <c r="K246" i="2"/>
  <c r="K217" i="2"/>
  <c r="K345" i="2"/>
  <c r="K244" i="6"/>
  <c r="F259" i="7"/>
  <c r="K322" i="2"/>
  <c r="E49" i="3"/>
  <c r="C50" i="3"/>
  <c r="B51" i="3"/>
  <c r="E50" i="3" l="1"/>
  <c r="C51" i="3"/>
  <c r="B52" i="3"/>
  <c r="E51" i="3" l="1"/>
  <c r="B53" i="3"/>
  <c r="C52" i="3"/>
  <c r="E52" i="3" l="1"/>
  <c r="C53" i="3"/>
  <c r="B54" i="3"/>
  <c r="J73" i="3" l="1"/>
  <c r="K72" i="3"/>
  <c r="K73" i="3"/>
  <c r="J74" i="3"/>
  <c r="J72" i="3"/>
  <c r="L72" i="3" s="1"/>
  <c r="K75" i="3"/>
  <c r="J76" i="3"/>
  <c r="K74" i="3"/>
  <c r="J75" i="3"/>
  <c r="L75" i="3" s="1"/>
  <c r="E53" i="3"/>
  <c r="K76" i="3" s="1"/>
  <c r="B55" i="3"/>
  <c r="C54" i="3"/>
  <c r="L74" i="3" l="1"/>
  <c r="L76" i="3"/>
  <c r="L73" i="3"/>
  <c r="K287" i="6"/>
  <c r="K265" i="6"/>
  <c r="I72" i="3"/>
  <c r="K139" i="7"/>
  <c r="K292" i="6"/>
  <c r="K330" i="2"/>
  <c r="K269" i="6"/>
  <c r="K144" i="7"/>
  <c r="K289" i="6"/>
  <c r="K281" i="6"/>
  <c r="K286" i="6"/>
  <c r="K290" i="6"/>
  <c r="K285" i="6"/>
  <c r="K288" i="6"/>
  <c r="K294" i="6"/>
  <c r="K324" i="2"/>
  <c r="K273" i="6"/>
  <c r="K277" i="6"/>
  <c r="K296" i="6"/>
  <c r="K284" i="6"/>
  <c r="K282" i="6"/>
  <c r="K283" i="6"/>
  <c r="K280" i="6"/>
  <c r="K141" i="7"/>
  <c r="K291" i="6"/>
  <c r="K293" i="6"/>
  <c r="K297" i="6"/>
  <c r="I74" i="3"/>
  <c r="I73" i="3"/>
  <c r="K143" i="7"/>
  <c r="K295" i="6"/>
  <c r="I75" i="3"/>
  <c r="K142" i="7"/>
  <c r="K268" i="6"/>
  <c r="K264" i="6"/>
  <c r="I76" i="3"/>
  <c r="K272" i="6"/>
  <c r="K276" i="6"/>
  <c r="E54" i="3"/>
  <c r="C55" i="3"/>
  <c r="B56" i="3"/>
  <c r="E55" i="3" l="1"/>
  <c r="C56" i="3"/>
  <c r="B57" i="3"/>
  <c r="E56" i="3" l="1"/>
  <c r="C57" i="3"/>
  <c r="B58" i="3"/>
  <c r="E57" i="3" l="1"/>
  <c r="C58" i="3"/>
  <c r="B59" i="3"/>
  <c r="E58" i="3" l="1"/>
  <c r="C59" i="3"/>
  <c r="B60" i="3"/>
  <c r="E59" i="3" l="1"/>
  <c r="C60" i="3"/>
  <c r="B61" i="3"/>
  <c r="C61" i="3" l="1"/>
  <c r="E60" i="3"/>
  <c r="E61" i="3"/>
</calcChain>
</file>

<file path=xl/sharedStrings.xml><?xml version="1.0" encoding="utf-8"?>
<sst xmlns="http://schemas.openxmlformats.org/spreadsheetml/2006/main" count="2186" uniqueCount="190">
  <si>
    <t>Two channels stored in separate blocks.</t>
  </si>
  <si>
    <t>01 = Pause</t>
  </si>
  <si>
    <t>02 = End of Tune</t>
  </si>
  <si>
    <t>Tune 3</t>
  </si>
  <si>
    <t>Channel 1</t>
  </si>
  <si>
    <t>Channel 2</t>
  </si>
  <si>
    <t>End Address</t>
  </si>
  <si>
    <t>Start Address</t>
  </si>
  <si>
    <t>Data</t>
  </si>
  <si>
    <t>C5A8</t>
  </si>
  <si>
    <t>C6C8</t>
  </si>
  <si>
    <t>Length (dec)</t>
  </si>
  <si>
    <t>C6C9</t>
  </si>
  <si>
    <t>C7E9</t>
  </si>
  <si>
    <t>FF</t>
  </si>
  <si>
    <t>D7</t>
  </si>
  <si>
    <t>AB</t>
  </si>
  <si>
    <t>C0</t>
  </si>
  <si>
    <t>E3</t>
  </si>
  <si>
    <t>A1</t>
  </si>
  <si>
    <t>6C</t>
  </si>
  <si>
    <t>1C</t>
  </si>
  <si>
    <t>4C</t>
  </si>
  <si>
    <t>1B</t>
  </si>
  <si>
    <t>5B</t>
  </si>
  <si>
    <t>01</t>
  </si>
  <si>
    <t>80</t>
  </si>
  <si>
    <t>97</t>
  </si>
  <si>
    <t>72</t>
  </si>
  <si>
    <t>90</t>
  </si>
  <si>
    <t>60</t>
  </si>
  <si>
    <t>88</t>
  </si>
  <si>
    <t>56</t>
  </si>
  <si>
    <t>20</t>
  </si>
  <si>
    <t>39</t>
  </si>
  <si>
    <t>48</t>
  </si>
  <si>
    <t>02</t>
  </si>
  <si>
    <t>FE</t>
  </si>
  <si>
    <t>D6</t>
  </si>
  <si>
    <t>AA</t>
  </si>
  <si>
    <t>FD</t>
  </si>
  <si>
    <t>7F</t>
  </si>
  <si>
    <t>D5</t>
  </si>
  <si>
    <t>BF</t>
  </si>
  <si>
    <t>A9</t>
  </si>
  <si>
    <t>BE</t>
  </si>
  <si>
    <t>E1</t>
  </si>
  <si>
    <t>95</t>
  </si>
  <si>
    <t>70</t>
  </si>
  <si>
    <t>8E</t>
  </si>
  <si>
    <t>7E</t>
  </si>
  <si>
    <t>9F</t>
  </si>
  <si>
    <t>86</t>
  </si>
  <si>
    <t>40</t>
  </si>
  <si>
    <t>36</t>
  </si>
  <si>
    <t>30</t>
  </si>
  <si>
    <t>26</t>
  </si>
  <si>
    <t>24</t>
  </si>
  <si>
    <t>22</t>
  </si>
  <si>
    <t>2B</t>
  </si>
  <si>
    <t>28</t>
  </si>
  <si>
    <t>18</t>
  </si>
  <si>
    <t>33</t>
  </si>
  <si>
    <t>44</t>
  </si>
  <si>
    <t>10</t>
  </si>
  <si>
    <t>15</t>
  </si>
  <si>
    <t>14</t>
  </si>
  <si>
    <t>HEX</t>
  </si>
  <si>
    <t>DEC</t>
  </si>
  <si>
    <t>Tune 1</t>
  </si>
  <si>
    <t>Tune 2</t>
  </si>
  <si>
    <t>C7EA</t>
  </si>
  <si>
    <t>C97B</t>
  </si>
  <si>
    <t>C97A</t>
  </si>
  <si>
    <t>CB0B</t>
  </si>
  <si>
    <t>8A</t>
  </si>
  <si>
    <t>9D</t>
  </si>
  <si>
    <t>A2</t>
  </si>
  <si>
    <t>A7</t>
  </si>
  <si>
    <t>AC</t>
  </si>
  <si>
    <t>B1</t>
  </si>
  <si>
    <t>81</t>
  </si>
  <si>
    <t>84</t>
  </si>
  <si>
    <t>87</t>
  </si>
  <si>
    <t>93</t>
  </si>
  <si>
    <t>98</t>
  </si>
  <si>
    <t>51</t>
  </si>
  <si>
    <t>Note</t>
  </si>
  <si>
    <t>Hz per number = 1 / above</t>
  </si>
  <si>
    <t>Freq</t>
  </si>
  <si>
    <t>Machine Clock Speed (1 Tstate)</t>
  </si>
  <si>
    <t>sec</t>
  </si>
  <si>
    <t>Approx. Note</t>
  </si>
  <si>
    <t>C4</t>
  </si>
  <si>
    <t>C#4</t>
  </si>
  <si>
    <t>D4</t>
  </si>
  <si>
    <t>E4</t>
  </si>
  <si>
    <t>F4</t>
  </si>
  <si>
    <t>G4</t>
  </si>
  <si>
    <t>A4</t>
  </si>
  <si>
    <t>B4</t>
  </si>
  <si>
    <t>C5</t>
  </si>
  <si>
    <t>C#5</t>
  </si>
  <si>
    <t>E5</t>
  </si>
  <si>
    <t>F5</t>
  </si>
  <si>
    <t>F#5</t>
  </si>
  <si>
    <t>G5</t>
  </si>
  <si>
    <t>A5</t>
  </si>
  <si>
    <t>B5</t>
  </si>
  <si>
    <t>F#4</t>
  </si>
  <si>
    <t>Eb4</t>
  </si>
  <si>
    <t>Ab4</t>
  </si>
  <si>
    <t>Bb4</t>
  </si>
  <si>
    <t>Eb5</t>
  </si>
  <si>
    <t>Ab5</t>
  </si>
  <si>
    <t>Bb5</t>
  </si>
  <si>
    <t>Bb3</t>
  </si>
  <si>
    <t>Ab3</t>
  </si>
  <si>
    <t>B3</t>
  </si>
  <si>
    <t>A3</t>
  </si>
  <si>
    <t>C6</t>
  </si>
  <si>
    <t>C#6</t>
  </si>
  <si>
    <t>Eb6</t>
  </si>
  <si>
    <t>E6</t>
  </si>
  <si>
    <t>F6</t>
  </si>
  <si>
    <t>F#6</t>
  </si>
  <si>
    <t>G6</t>
  </si>
  <si>
    <t>Ab6</t>
  </si>
  <si>
    <t>A6</t>
  </si>
  <si>
    <t>Bb6</t>
  </si>
  <si>
    <t>B6</t>
  </si>
  <si>
    <t>G3</t>
  </si>
  <si>
    <t>BAR</t>
  </si>
  <si>
    <t>FreqInt</t>
  </si>
  <si>
    <t>C3</t>
  </si>
  <si>
    <t>C#3</t>
  </si>
  <si>
    <t>D3</t>
  </si>
  <si>
    <t>Eb3</t>
  </si>
  <si>
    <t>F3</t>
  </si>
  <si>
    <t>F#3</t>
  </si>
  <si>
    <t>Length</t>
  </si>
  <si>
    <t>T States per loop</t>
  </si>
  <si>
    <t>T States</t>
  </si>
  <si>
    <t>Time Per Loop</t>
  </si>
  <si>
    <t>C7</t>
  </si>
  <si>
    <t>C#7</t>
  </si>
  <si>
    <t>Eb7</t>
  </si>
  <si>
    <t>F7</t>
  </si>
  <si>
    <t>F#7</t>
  </si>
  <si>
    <t>G7</t>
  </si>
  <si>
    <t>A7b</t>
  </si>
  <si>
    <t>Gyroscope Theme #1</t>
  </si>
  <si>
    <t>Gyroscope Theme #2</t>
  </si>
  <si>
    <t>Gyroscope Theme #3</t>
  </si>
  <si>
    <t>03+ Pitch (A count to run down from inverting bit.  Lower Number = Higher Pitch)</t>
  </si>
  <si>
    <t>Gyroscope Information</t>
  </si>
  <si>
    <t>Music Information</t>
  </si>
  <si>
    <t>Semitone Ratio (twelth root of 2)</t>
  </si>
  <si>
    <r>
      <t xml:space="preserve">To restart tune, write </t>
    </r>
    <r>
      <rPr>
        <b/>
        <sz val="11"/>
        <color theme="1"/>
        <rFont val="Calibri"/>
        <family val="2"/>
        <scheme val="minor"/>
      </rPr>
      <t>$E9 $C7 $7A $C9</t>
    </r>
    <r>
      <rPr>
        <sz val="11"/>
        <color theme="1"/>
        <rFont val="Calibri"/>
        <family val="2"/>
        <scheme val="minor"/>
      </rPr>
      <t xml:space="preserve"> to C4D6h</t>
    </r>
  </si>
  <si>
    <t>CB0C</t>
  </si>
  <si>
    <t>CC1D</t>
  </si>
  <si>
    <t>CC1C</t>
  </si>
  <si>
    <t>CD2D</t>
  </si>
  <si>
    <t>Tune 4</t>
  </si>
  <si>
    <t>CD2E</t>
  </si>
  <si>
    <t>CDEF</t>
  </si>
  <si>
    <t>CDF0</t>
  </si>
  <si>
    <t>CEB0</t>
  </si>
  <si>
    <t>Actual Value</t>
  </si>
  <si>
    <t>8C</t>
  </si>
  <si>
    <t>6A</t>
  </si>
  <si>
    <t>63</t>
  </si>
  <si>
    <t>79</t>
  </si>
  <si>
    <t>6F</t>
  </si>
  <si>
    <t>66</t>
  </si>
  <si>
    <t>12</t>
  </si>
  <si>
    <t>13</t>
  </si>
  <si>
    <t>19</t>
  </si>
  <si>
    <t>ok</t>
  </si>
  <si>
    <t>x</t>
  </si>
  <si>
    <t>all good</t>
  </si>
  <si>
    <t>Act Freq</t>
  </si>
  <si>
    <t>Displacement</t>
  </si>
  <si>
    <t>Frequency to Equal Temperament Note Mapper</t>
  </si>
  <si>
    <t>Gyroscope "Note" + Freq mapping</t>
  </si>
  <si>
    <t>Note Code</t>
  </si>
  <si>
    <t>Spectrum Freq</t>
  </si>
  <si>
    <t>Span</t>
  </si>
  <si>
    <t>% to nxt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</si>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</sst>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5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5" borderId="0" applyNumberFormat="0" applyBorder="0" applyAlignment="0" applyProtection="0"/>
    <xf numFmtId="9" fontId="8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1" fontId="0" fillId="0" borderId="0" xfId="0" applyNumberFormat="1"/>
    <xf numFmtId="0" fontId="3" fillId="4" borderId="5" xfId="0" applyFont="1" applyFill="1" applyBorder="1" applyAlignment="1">
      <alignment horizontal="center"/>
    </xf>
    <xf numFmtId="0" fontId="0" fillId="4" borderId="6" xfId="0" applyFill="1" applyBorder="1"/>
    <xf numFmtId="0" fontId="3" fillId="4" borderId="4" xfId="0" applyFont="1" applyFill="1" applyBorder="1" applyAlignment="1">
      <alignment horizontal="center"/>
    </xf>
    <xf numFmtId="0" fontId="3" fillId="4" borderId="4" xfId="0" quotePrefix="1" applyFont="1" applyFill="1" applyBorder="1" applyAlignment="1">
      <alignment horizontal="center"/>
    </xf>
    <xf numFmtId="0" fontId="3" fillId="4" borderId="5" xfId="0" quotePrefix="1" applyFont="1" applyFill="1" applyBorder="1" applyAlignment="1">
      <alignment horizontal="center"/>
    </xf>
    <xf numFmtId="49" fontId="4" fillId="4" borderId="4" xfId="0" applyNumberFormat="1" applyFont="1" applyFill="1" applyBorder="1" applyAlignment="1">
      <alignment horizontal="center"/>
    </xf>
    <xf numFmtId="0" fontId="2" fillId="4" borderId="5" xfId="0" quotePrefix="1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/>
    </xf>
    <xf numFmtId="49" fontId="4" fillId="4" borderId="7" xfId="0" applyNumberFormat="1" applyFont="1" applyFill="1" applyBorder="1" applyAlignment="1">
      <alignment horizontal="center"/>
    </xf>
    <xf numFmtId="0" fontId="2" fillId="4" borderId="8" xfId="0" quotePrefix="1" applyFont="1" applyFill="1" applyBorder="1" applyAlignment="1">
      <alignment horizontal="center"/>
    </xf>
    <xf numFmtId="49" fontId="4" fillId="4" borderId="8" xfId="0" applyNumberFormat="1" applyFont="1" applyFill="1" applyBorder="1" applyAlignment="1">
      <alignment horizontal="center"/>
    </xf>
    <xf numFmtId="0" fontId="0" fillId="4" borderId="9" xfId="0" applyFill="1" applyBorder="1"/>
    <xf numFmtId="49" fontId="4" fillId="4" borderId="16" xfId="0" applyNumberFormat="1" applyFont="1" applyFill="1" applyBorder="1" applyAlignment="1">
      <alignment horizontal="center"/>
    </xf>
    <xf numFmtId="0" fontId="2" fillId="4" borderId="14" xfId="0" quotePrefix="1" applyFont="1" applyFill="1" applyBorder="1" applyAlignment="1">
      <alignment horizontal="center"/>
    </xf>
    <xf numFmtId="49" fontId="4" fillId="4" borderId="14" xfId="0" applyNumberFormat="1" applyFont="1" applyFill="1" applyBorder="1" applyAlignment="1">
      <alignment horizontal="center"/>
    </xf>
    <xf numFmtId="0" fontId="0" fillId="4" borderId="17" xfId="0" applyFill="1" applyBorder="1"/>
    <xf numFmtId="0" fontId="0" fillId="0" borderId="18" xfId="0" applyBorder="1" applyAlignment="1">
      <alignment horizontal="center"/>
    </xf>
    <xf numFmtId="49" fontId="4" fillId="4" borderId="19" xfId="0" applyNumberFormat="1" applyFont="1" applyFill="1" applyBorder="1" applyAlignment="1">
      <alignment horizontal="center"/>
    </xf>
    <xf numFmtId="0" fontId="2" fillId="4" borderId="20" xfId="0" quotePrefix="1" applyFont="1" applyFill="1" applyBorder="1" applyAlignment="1">
      <alignment horizontal="center"/>
    </xf>
    <xf numFmtId="49" fontId="4" fillId="4" borderId="20" xfId="0" applyNumberFormat="1" applyFont="1" applyFill="1" applyBorder="1" applyAlignment="1">
      <alignment horizontal="center"/>
    </xf>
    <xf numFmtId="0" fontId="0" fillId="4" borderId="21" xfId="0" applyFill="1" applyBorder="1"/>
    <xf numFmtId="0" fontId="1" fillId="2" borderId="5" xfId="1" quotePrefix="1" applyBorder="1" applyAlignment="1">
      <alignment horizontal="center"/>
    </xf>
    <xf numFmtId="0" fontId="1" fillId="2" borderId="14" xfId="1" quotePrefix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0" fillId="0" borderId="24" xfId="0" quotePrefix="1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0" fontId="0" fillId="0" borderId="25" xfId="0" quotePrefix="1" applyFont="1" applyBorder="1" applyAlignment="1">
      <alignment horizontal="center"/>
    </xf>
    <xf numFmtId="0" fontId="0" fillId="4" borderId="24" xfId="0" quotePrefix="1" applyFont="1" applyFill="1" applyBorder="1" applyAlignment="1">
      <alignment horizontal="center"/>
    </xf>
    <xf numFmtId="0" fontId="0" fillId="4" borderId="0" xfId="0" quotePrefix="1" applyFont="1" applyFill="1" applyBorder="1" applyAlignment="1">
      <alignment horizontal="center"/>
    </xf>
    <xf numFmtId="0" fontId="0" fillId="4" borderId="25" xfId="0" quotePrefix="1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4" borderId="26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0" fillId="4" borderId="2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1" fillId="2" borderId="6" xfId="1" applyBorder="1"/>
    <xf numFmtId="0" fontId="5" fillId="5" borderId="5" xfId="2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32" xfId="0" applyBorder="1"/>
    <xf numFmtId="11" fontId="3" fillId="3" borderId="20" xfId="0" applyNumberFormat="1" applyFont="1" applyFill="1" applyBorder="1"/>
    <xf numFmtId="0" fontId="0" fillId="0" borderId="33" xfId="0" applyBorder="1"/>
    <xf numFmtId="0" fontId="0" fillId="0" borderId="34" xfId="0" applyBorder="1"/>
    <xf numFmtId="0" fontId="3" fillId="3" borderId="5" xfId="0" applyFont="1" applyFill="1" applyBorder="1"/>
    <xf numFmtId="0" fontId="0" fillId="0" borderId="35" xfId="0" applyBorder="1"/>
    <xf numFmtId="11" fontId="3" fillId="3" borderId="5" xfId="0" applyNumberFormat="1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7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4" fillId="0" borderId="37" xfId="0" applyNumberFormat="1" applyFont="1" applyBorder="1" applyAlignment="1">
      <alignment horizontal="center"/>
    </xf>
    <xf numFmtId="1" fontId="4" fillId="0" borderId="37" xfId="0" applyNumberFormat="1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0" borderId="0" xfId="0" applyNumberFormat="1"/>
    <xf numFmtId="0" fontId="3" fillId="0" borderId="0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3" fillId="4" borderId="5" xfId="0" applyNumberFormat="1" applyFont="1" applyFill="1" applyBorder="1" applyAlignment="1">
      <alignment horizontal="center"/>
    </xf>
    <xf numFmtId="2" fontId="3" fillId="4" borderId="5" xfId="0" quotePrefix="1" applyNumberFormat="1" applyFont="1" applyFill="1" applyBorder="1" applyAlignment="1">
      <alignment horizontal="center"/>
    </xf>
    <xf numFmtId="2" fontId="2" fillId="4" borderId="20" xfId="0" quotePrefix="1" applyNumberFormat="1" applyFont="1" applyFill="1" applyBorder="1" applyAlignment="1">
      <alignment horizontal="center"/>
    </xf>
    <xf numFmtId="2" fontId="2" fillId="4" borderId="5" xfId="0" quotePrefix="1" applyNumberFormat="1" applyFont="1" applyFill="1" applyBorder="1" applyAlignment="1">
      <alignment horizontal="center"/>
    </xf>
    <xf numFmtId="2" fontId="2" fillId="4" borderId="8" xfId="0" quotePrefix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3" fillId="4" borderId="14" xfId="0" applyNumberFormat="1" applyFont="1" applyFill="1" applyBorder="1" applyAlignment="1">
      <alignment horizontal="center"/>
    </xf>
    <xf numFmtId="49" fontId="4" fillId="4" borderId="42" xfId="0" applyNumberFormat="1" applyFont="1" applyFill="1" applyBorder="1" applyAlignment="1">
      <alignment horizontal="center"/>
    </xf>
    <xf numFmtId="0" fontId="2" fillId="4" borderId="43" xfId="0" quotePrefix="1" applyFont="1" applyFill="1" applyBorder="1" applyAlignment="1">
      <alignment horizontal="center"/>
    </xf>
    <xf numFmtId="2" fontId="2" fillId="4" borderId="43" xfId="0" quotePrefix="1" applyNumberFormat="1" applyFont="1" applyFill="1" applyBorder="1" applyAlignment="1">
      <alignment horizontal="center"/>
    </xf>
    <xf numFmtId="49" fontId="4" fillId="4" borderId="43" xfId="0" applyNumberFormat="1" applyFont="1" applyFill="1" applyBorder="1" applyAlignment="1">
      <alignment horizontal="center"/>
    </xf>
    <xf numFmtId="0" fontId="0" fillId="4" borderId="44" xfId="0" applyFill="1" applyBorder="1"/>
    <xf numFmtId="2" fontId="0" fillId="0" borderId="35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33" xfId="0" applyNumberFormat="1" applyFont="1" applyBorder="1" applyAlignment="1">
      <alignment horizontal="center"/>
    </xf>
    <xf numFmtId="2" fontId="0" fillId="0" borderId="35" xfId="0" applyNumberFormat="1" applyFont="1" applyBorder="1" applyAlignment="1">
      <alignment horizontal="center"/>
    </xf>
    <xf numFmtId="49" fontId="0" fillId="0" borderId="33" xfId="0" applyNumberFormat="1" applyFont="1" applyBorder="1" applyAlignment="1">
      <alignment horizontal="center"/>
    </xf>
    <xf numFmtId="49" fontId="0" fillId="0" borderId="35" xfId="0" applyNumberFormat="1" applyFont="1" applyBorder="1" applyAlignment="1">
      <alignment horizontal="center"/>
    </xf>
    <xf numFmtId="49" fontId="0" fillId="0" borderId="35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9" fontId="0" fillId="0" borderId="0" xfId="3" applyFont="1"/>
    <xf numFmtId="0" fontId="0" fillId="0" borderId="4" xfId="0" quotePrefix="1" applyBorder="1" applyAlignment="1">
      <alignment horizontal="center"/>
    </xf>
    <xf numFmtId="2" fontId="0" fillId="0" borderId="5" xfId="0" applyNumberFormat="1" applyBorder="1"/>
    <xf numFmtId="9" fontId="0" fillId="0" borderId="6" xfId="3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/>
    <xf numFmtId="0" fontId="0" fillId="0" borderId="8" xfId="0" applyBorder="1" applyAlignment="1">
      <alignment horizontal="center"/>
    </xf>
    <xf numFmtId="9" fontId="0" fillId="0" borderId="9" xfId="3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2" fontId="0" fillId="0" borderId="15" xfId="0" applyNumberFormat="1" applyBorder="1"/>
    <xf numFmtId="0" fontId="0" fillId="0" borderId="15" xfId="0" applyBorder="1" applyAlignment="1">
      <alignment horizontal="center"/>
    </xf>
    <xf numFmtId="9" fontId="0" fillId="0" borderId="46" xfId="3" applyFont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 wrapText="1"/>
    </xf>
    <xf numFmtId="0" fontId="3" fillId="4" borderId="15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wrapText="1"/>
    </xf>
  </cellXfs>
  <cellStyles count="4">
    <cellStyle name="Bad" xfId="2" builtinId="27"/>
    <cellStyle name="Good" xfId="1" builtinId="2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8163-399A-4501-8FE3-16809BD8C355}">
  <dimension ref="A1:AK76"/>
  <sheetViews>
    <sheetView topLeftCell="A52" workbookViewId="0">
      <selection activeCell="H68" sqref="H68"/>
    </sheetView>
  </sheetViews>
  <sheetFormatPr defaultRowHeight="15" x14ac:dyDescent="0.25"/>
  <cols>
    <col min="1" max="1" width="16" customWidth="1"/>
    <col min="2" max="3" width="16.7109375" customWidth="1"/>
    <col min="4" max="4" width="9.140625" style="52"/>
    <col min="5" max="5" width="9.140625" style="62"/>
    <col min="7" max="7" width="11.85546875" customWidth="1"/>
    <col min="8" max="8" width="12.28515625" customWidth="1"/>
    <col min="9" max="9" width="9.140625" style="62"/>
    <col min="10" max="10" width="8.140625" bestFit="1" customWidth="1"/>
    <col min="12" max="12" width="9.42578125" style="62" customWidth="1"/>
    <col min="13" max="13" width="7.28515625" customWidth="1"/>
    <col min="14" max="14" width="30.42578125" customWidth="1"/>
    <col min="21" max="21" width="18" customWidth="1"/>
  </cols>
  <sheetData>
    <row r="1" spans="1:37" ht="15.75" thickBot="1" x14ac:dyDescent="0.3"/>
    <row r="2" spans="1:37" ht="18.75" x14ac:dyDescent="0.3">
      <c r="A2" s="130" t="s">
        <v>183</v>
      </c>
      <c r="B2" s="130"/>
      <c r="C2" s="130"/>
      <c r="D2" s="130"/>
      <c r="E2" s="73"/>
      <c r="G2" s="130" t="s">
        <v>184</v>
      </c>
      <c r="H2" s="130"/>
      <c r="I2" s="130"/>
      <c r="J2" s="130"/>
      <c r="K2" s="73"/>
      <c r="N2" s="2" t="s">
        <v>155</v>
      </c>
      <c r="V2" s="137" t="s">
        <v>69</v>
      </c>
      <c r="W2" s="138"/>
      <c r="X2" s="138"/>
      <c r="Y2" s="139"/>
      <c r="Z2" s="131" t="s">
        <v>70</v>
      </c>
      <c r="AA2" s="132"/>
      <c r="AB2" s="132"/>
      <c r="AC2" s="133"/>
      <c r="AD2" s="137" t="s">
        <v>3</v>
      </c>
      <c r="AE2" s="138"/>
      <c r="AF2" s="138"/>
      <c r="AG2" s="139"/>
      <c r="AH2" s="131" t="s">
        <v>163</v>
      </c>
      <c r="AI2" s="132"/>
      <c r="AJ2" s="132"/>
      <c r="AK2" s="133"/>
    </row>
    <row r="3" spans="1:37" ht="15.75" thickBot="1" x14ac:dyDescent="0.3">
      <c r="V3" s="127" t="s">
        <v>4</v>
      </c>
      <c r="W3" s="128"/>
      <c r="X3" s="128" t="s">
        <v>5</v>
      </c>
      <c r="Y3" s="129"/>
      <c r="Z3" s="134" t="s">
        <v>4</v>
      </c>
      <c r="AA3" s="135"/>
      <c r="AB3" s="135" t="s">
        <v>5</v>
      </c>
      <c r="AC3" s="136"/>
      <c r="AD3" s="127" t="s">
        <v>4</v>
      </c>
      <c r="AE3" s="128"/>
      <c r="AF3" s="128" t="s">
        <v>5</v>
      </c>
      <c r="AG3" s="129"/>
      <c r="AH3" s="134" t="s">
        <v>4</v>
      </c>
      <c r="AI3" s="135"/>
      <c r="AJ3" s="135" t="s">
        <v>5</v>
      </c>
      <c r="AK3" s="136"/>
    </row>
    <row r="4" spans="1:37" ht="15.75" thickBot="1" x14ac:dyDescent="0.3">
      <c r="A4" s="81" t="s">
        <v>168</v>
      </c>
      <c r="B4" s="82" t="s">
        <v>89</v>
      </c>
      <c r="C4" s="82" t="s">
        <v>133</v>
      </c>
      <c r="D4" s="83" t="s">
        <v>87</v>
      </c>
      <c r="E4" s="83" t="s">
        <v>187</v>
      </c>
      <c r="G4" s="124" t="s">
        <v>185</v>
      </c>
      <c r="H4" s="125" t="s">
        <v>186</v>
      </c>
      <c r="I4" s="125" t="s">
        <v>87</v>
      </c>
      <c r="J4" s="125" t="s">
        <v>89</v>
      </c>
      <c r="K4" s="125" t="s">
        <v>187</v>
      </c>
      <c r="L4" s="126" t="s">
        <v>188</v>
      </c>
      <c r="M4" s="89"/>
      <c r="N4" s="63" t="s">
        <v>90</v>
      </c>
      <c r="O4" s="64">
        <f>1/(3.54*1000*1000)</f>
        <v>2.8248587570621467E-7</v>
      </c>
      <c r="P4" s="65" t="s">
        <v>91</v>
      </c>
      <c r="V4" s="29" t="s">
        <v>67</v>
      </c>
      <c r="W4" s="30" t="s">
        <v>68</v>
      </c>
      <c r="X4" s="30" t="s">
        <v>67</v>
      </c>
      <c r="Y4" s="31" t="s">
        <v>68</v>
      </c>
      <c r="Z4" s="32" t="s">
        <v>67</v>
      </c>
      <c r="AA4" s="33" t="s">
        <v>68</v>
      </c>
      <c r="AB4" s="33" t="s">
        <v>67</v>
      </c>
      <c r="AC4" s="34" t="s">
        <v>68</v>
      </c>
      <c r="AD4" s="29" t="s">
        <v>67</v>
      </c>
      <c r="AE4" s="30" t="s">
        <v>68</v>
      </c>
      <c r="AF4" s="30" t="s">
        <v>67</v>
      </c>
      <c r="AG4" s="31" t="s">
        <v>68</v>
      </c>
      <c r="AH4" s="53" t="s">
        <v>67</v>
      </c>
      <c r="AI4" s="54" t="s">
        <v>68</v>
      </c>
      <c r="AJ4" s="54" t="s">
        <v>67</v>
      </c>
      <c r="AK4" s="55" t="s">
        <v>68</v>
      </c>
    </row>
    <row r="5" spans="1:37" x14ac:dyDescent="0.25">
      <c r="A5" s="74">
        <v>144.60784313725492</v>
      </c>
      <c r="B5" s="84">
        <f>A5</f>
        <v>144.60784313725492</v>
      </c>
      <c r="C5" s="85">
        <f t="shared" ref="C5:C15" si="0">FLOOR(B5,1)</f>
        <v>144</v>
      </c>
      <c r="D5" s="107" t="s">
        <v>134</v>
      </c>
      <c r="E5" s="105">
        <f>B6-B5</f>
        <v>8.5988298215647774</v>
      </c>
      <c r="G5" s="120">
        <v>255</v>
      </c>
      <c r="H5" s="121">
        <f t="shared" ref="H5:H36" si="1">1/(G5*NOTE_CLOCK)</f>
        <v>144.60784313725492</v>
      </c>
      <c r="I5" s="122" t="str">
        <f t="shared" ref="I5:I36" si="2">IF(H5="","",LOOKUP(H5, NOTE_FREQ, NOTE_NAME))</f>
        <v>C3</v>
      </c>
      <c r="J5" s="121">
        <f t="shared" ref="J5:J36" si="3">LOOKUP(H5,NOTE_FREQ_PREC,NOTE_FREQ_PREC)</f>
        <v>144.60784313725492</v>
      </c>
      <c r="K5" s="121">
        <f t="shared" ref="K5:K36" si="4">LOOKUP(H5,NOTE_FREQ_PREC,NOTE_SPAN)</f>
        <v>8.5988298215647774</v>
      </c>
      <c r="L5" s="123">
        <f>(H5-J5)/K5</f>
        <v>0</v>
      </c>
      <c r="M5" s="111"/>
      <c r="N5" s="66" t="s">
        <v>141</v>
      </c>
      <c r="O5" s="67">
        <v>96</v>
      </c>
      <c r="P5" s="68" t="s">
        <v>142</v>
      </c>
      <c r="U5" s="35" t="s">
        <v>7</v>
      </c>
      <c r="V5" s="38" t="s">
        <v>9</v>
      </c>
      <c r="W5" s="39">
        <f>HEX2DEC(V5)</f>
        <v>50600</v>
      </c>
      <c r="X5" s="39" t="s">
        <v>12</v>
      </c>
      <c r="Y5" s="40">
        <f>HEX2DEC(X5)</f>
        <v>50889</v>
      </c>
      <c r="Z5" s="41" t="s">
        <v>71</v>
      </c>
      <c r="AA5" s="42">
        <f>HEX2DEC(Z5)</f>
        <v>51178</v>
      </c>
      <c r="AB5" s="42" t="s">
        <v>72</v>
      </c>
      <c r="AC5" s="43">
        <f>HEX2DEC(AB5)</f>
        <v>51579</v>
      </c>
      <c r="AD5" s="38" t="s">
        <v>159</v>
      </c>
      <c r="AE5" s="39">
        <f>HEX2DEC(AD5)</f>
        <v>51980</v>
      </c>
      <c r="AF5" s="39" t="s">
        <v>160</v>
      </c>
      <c r="AG5" s="40">
        <f>HEX2DEC(AF5)</f>
        <v>52253</v>
      </c>
      <c r="AH5" s="41" t="s">
        <v>164</v>
      </c>
      <c r="AI5" s="42">
        <f>HEX2DEC(AH5)</f>
        <v>52526</v>
      </c>
      <c r="AJ5" s="42" t="s">
        <v>166</v>
      </c>
      <c r="AK5" s="43">
        <f>HEX2DEC(AJ5)</f>
        <v>52720</v>
      </c>
    </row>
    <row r="6" spans="1:37" x14ac:dyDescent="0.25">
      <c r="B6" s="77">
        <f t="shared" ref="B6:B11" si="5">B5*TET</f>
        <v>153.20667295881969</v>
      </c>
      <c r="C6" s="76">
        <f t="shared" si="0"/>
        <v>153</v>
      </c>
      <c r="D6" s="108" t="s">
        <v>135</v>
      </c>
      <c r="E6" s="106">
        <f t="shared" ref="E6:E61" si="6">B7-B6</f>
        <v>9.110142850623987</v>
      </c>
      <c r="G6" s="115">
        <v>254</v>
      </c>
      <c r="H6" s="113">
        <f t="shared" si="1"/>
        <v>145.17716535433073</v>
      </c>
      <c r="I6" s="90" t="str">
        <f t="shared" si="2"/>
        <v>C3</v>
      </c>
      <c r="J6" s="113">
        <f t="shared" si="3"/>
        <v>144.60784313725492</v>
      </c>
      <c r="K6" s="113">
        <f t="shared" si="4"/>
        <v>8.5988298215647774</v>
      </c>
      <c r="L6" s="114">
        <f t="shared" ref="L6:L25" si="7">(H6-J6)/K6</f>
        <v>6.6209266713014789E-2</v>
      </c>
      <c r="M6" s="111"/>
      <c r="N6" s="66" t="s">
        <v>143</v>
      </c>
      <c r="O6" s="69">
        <f>CLOCK_SPEED*LOOP_TSTATES</f>
        <v>2.7118644067796607E-5</v>
      </c>
      <c r="P6" s="68" t="s">
        <v>91</v>
      </c>
      <c r="U6" s="36" t="s">
        <v>6</v>
      </c>
      <c r="V6" s="38" t="s">
        <v>10</v>
      </c>
      <c r="W6" s="39">
        <f>HEX2DEC(V6)</f>
        <v>50888</v>
      </c>
      <c r="X6" s="39" t="s">
        <v>13</v>
      </c>
      <c r="Y6" s="40">
        <f>HEX2DEC(X6)</f>
        <v>51177</v>
      </c>
      <c r="Z6" s="41" t="s">
        <v>73</v>
      </c>
      <c r="AA6" s="42">
        <f>HEX2DEC(Z6)</f>
        <v>51578</v>
      </c>
      <c r="AB6" s="42" t="s">
        <v>74</v>
      </c>
      <c r="AC6" s="43">
        <f>HEX2DEC(AB6)</f>
        <v>51979</v>
      </c>
      <c r="AD6" s="38" t="s">
        <v>161</v>
      </c>
      <c r="AE6" s="39">
        <f>HEX2DEC(AD6)</f>
        <v>52252</v>
      </c>
      <c r="AF6" s="39" t="s">
        <v>162</v>
      </c>
      <c r="AG6" s="40">
        <f>HEX2DEC(AF6)</f>
        <v>52525</v>
      </c>
      <c r="AH6" s="41" t="s">
        <v>165</v>
      </c>
      <c r="AI6" s="42">
        <f>HEX2DEC(AH6)</f>
        <v>52719</v>
      </c>
      <c r="AJ6" s="42" t="s">
        <v>167</v>
      </c>
      <c r="AK6" s="43">
        <f>HEX2DEC(AJ6)</f>
        <v>52912</v>
      </c>
    </row>
    <row r="7" spans="1:37" ht="15.75" thickBot="1" x14ac:dyDescent="0.3">
      <c r="A7" s="75"/>
      <c r="B7" s="77">
        <f t="shared" si="5"/>
        <v>162.31681580944368</v>
      </c>
      <c r="C7" s="76">
        <f t="shared" si="0"/>
        <v>162</v>
      </c>
      <c r="D7" s="108" t="s">
        <v>136</v>
      </c>
      <c r="E7" s="106">
        <f t="shared" si="6"/>
        <v>9.651860134577305</v>
      </c>
      <c r="G7" s="115">
        <v>253</v>
      </c>
      <c r="H7" s="113">
        <f t="shared" si="1"/>
        <v>145.7509881422925</v>
      </c>
      <c r="I7" s="90" t="str">
        <f t="shared" si="2"/>
        <v>C3</v>
      </c>
      <c r="J7" s="113">
        <f t="shared" si="3"/>
        <v>144.60784313725492</v>
      </c>
      <c r="K7" s="113">
        <f t="shared" si="4"/>
        <v>8.5988298215647774</v>
      </c>
      <c r="L7" s="114">
        <f t="shared" si="7"/>
        <v>0.13294192683877967</v>
      </c>
      <c r="M7" s="111"/>
      <c r="N7" s="70" t="s">
        <v>88</v>
      </c>
      <c r="O7" s="71">
        <f>1/NOTE_CLOCK</f>
        <v>36875.000000000007</v>
      </c>
      <c r="P7" s="72"/>
      <c r="U7" s="37" t="s">
        <v>140</v>
      </c>
      <c r="V7" s="44" t="str">
        <f>DEC2HEX(W7,4)</f>
        <v>0120</v>
      </c>
      <c r="W7" s="45">
        <f>W6-W5</f>
        <v>288</v>
      </c>
      <c r="X7" s="45" t="str">
        <f>DEC2HEX(Y7,4)</f>
        <v>0120</v>
      </c>
      <c r="Y7" s="46">
        <f>Y6-Y5</f>
        <v>288</v>
      </c>
      <c r="Z7" s="47" t="str">
        <f>DEC2HEX(AA7,4)</f>
        <v>0190</v>
      </c>
      <c r="AA7" s="48">
        <f>AA6-AA5</f>
        <v>400</v>
      </c>
      <c r="AB7" s="48" t="str">
        <f>DEC2HEX(AC7,4)</f>
        <v>0190</v>
      </c>
      <c r="AC7" s="49">
        <f>AC6-AC5</f>
        <v>400</v>
      </c>
      <c r="AD7" s="44" t="str">
        <f>DEC2HEX(AE7,4)</f>
        <v>0110</v>
      </c>
      <c r="AE7" s="45">
        <f>AE6-AE5</f>
        <v>272</v>
      </c>
      <c r="AF7" s="45" t="str">
        <f>DEC2HEX(AG7,4)</f>
        <v>0110</v>
      </c>
      <c r="AG7" s="46">
        <f>AG6-AG5</f>
        <v>272</v>
      </c>
      <c r="AH7" s="47" t="str">
        <f>DEC2HEX(AI7,4)</f>
        <v>00C1</v>
      </c>
      <c r="AI7" s="48">
        <f>AI6-AI5</f>
        <v>193</v>
      </c>
      <c r="AJ7" s="48" t="str">
        <f>DEC2HEX(AK7,4)</f>
        <v>00C0</v>
      </c>
      <c r="AK7" s="49">
        <f>AK6-AK5</f>
        <v>192</v>
      </c>
    </row>
    <row r="8" spans="1:37" x14ac:dyDescent="0.25">
      <c r="A8" s="75"/>
      <c r="B8" s="77">
        <f t="shared" si="5"/>
        <v>171.96867594402099</v>
      </c>
      <c r="C8" s="76">
        <f t="shared" si="0"/>
        <v>171</v>
      </c>
      <c r="D8" s="108" t="s">
        <v>137</v>
      </c>
      <c r="E8" s="106">
        <f t="shared" si="6"/>
        <v>10.22578960450241</v>
      </c>
      <c r="G8" s="112">
        <v>227</v>
      </c>
      <c r="H8" s="113">
        <f t="shared" si="1"/>
        <v>162.44493392070487</v>
      </c>
      <c r="I8" s="90" t="str">
        <f t="shared" si="2"/>
        <v>D3</v>
      </c>
      <c r="J8" s="113">
        <f t="shared" si="3"/>
        <v>162.31681580944368</v>
      </c>
      <c r="K8" s="113">
        <f t="shared" si="4"/>
        <v>9.651860134577305</v>
      </c>
      <c r="L8" s="114">
        <f t="shared" si="7"/>
        <v>1.3273929530144231E-2</v>
      </c>
      <c r="M8" s="111"/>
    </row>
    <row r="9" spans="1:37" x14ac:dyDescent="0.25">
      <c r="A9" s="75"/>
      <c r="B9" s="77">
        <f t="shared" si="5"/>
        <v>182.1944655485234</v>
      </c>
      <c r="C9" s="76">
        <f t="shared" si="0"/>
        <v>182</v>
      </c>
      <c r="D9" s="108" t="s">
        <v>18</v>
      </c>
      <c r="E9" s="106">
        <f t="shared" si="6"/>
        <v>9.862826118143289</v>
      </c>
      <c r="G9" s="115">
        <v>225</v>
      </c>
      <c r="H9" s="113">
        <f t="shared" si="1"/>
        <v>163.88888888888891</v>
      </c>
      <c r="I9" s="90" t="str">
        <f t="shared" si="2"/>
        <v>D3</v>
      </c>
      <c r="J9" s="113">
        <f t="shared" si="3"/>
        <v>162.31681580944368</v>
      </c>
      <c r="K9" s="113">
        <f t="shared" si="4"/>
        <v>9.651860134577305</v>
      </c>
      <c r="L9" s="114">
        <f t="shared" si="7"/>
        <v>0.16287773108246351</v>
      </c>
      <c r="M9" s="111"/>
      <c r="N9" t="s">
        <v>0</v>
      </c>
    </row>
    <row r="10" spans="1:37" x14ac:dyDescent="0.25">
      <c r="A10" s="75">
        <v>192.05729166666669</v>
      </c>
      <c r="B10" s="77">
        <f>IF(ISNUMBER(A10),A10,B9*TET)</f>
        <v>192.05729166666669</v>
      </c>
      <c r="C10" s="76">
        <f t="shared" si="0"/>
        <v>192</v>
      </c>
      <c r="D10" s="108" t="s">
        <v>138</v>
      </c>
      <c r="E10" s="106">
        <f t="shared" si="6"/>
        <v>11.420320856765699</v>
      </c>
      <c r="G10" s="112">
        <v>215</v>
      </c>
      <c r="H10" s="113">
        <f t="shared" si="1"/>
        <v>171.51162790697677</v>
      </c>
      <c r="I10" s="90" t="str">
        <f t="shared" si="2"/>
        <v>Eb3</v>
      </c>
      <c r="J10" s="113">
        <f t="shared" si="3"/>
        <v>162.31681580944368</v>
      </c>
      <c r="K10" s="113">
        <f t="shared" si="4"/>
        <v>9.651860134577305</v>
      </c>
      <c r="L10" s="114">
        <f t="shared" si="7"/>
        <v>0.95264663695168295</v>
      </c>
      <c r="M10" s="111"/>
      <c r="N10" t="s">
        <v>1</v>
      </c>
    </row>
    <row r="11" spans="1:37" x14ac:dyDescent="0.25">
      <c r="A11" s="75"/>
      <c r="B11" s="77">
        <f t="shared" si="5"/>
        <v>203.47761252343238</v>
      </c>
      <c r="C11" s="76">
        <f t="shared" si="0"/>
        <v>203</v>
      </c>
      <c r="D11" s="108" t="s">
        <v>139</v>
      </c>
      <c r="E11" s="106">
        <f t="shared" si="6"/>
        <v>12.165662330368832</v>
      </c>
      <c r="G11" s="115">
        <v>214</v>
      </c>
      <c r="H11" s="113">
        <f t="shared" si="1"/>
        <v>172.31308411214957</v>
      </c>
      <c r="I11" s="90" t="str">
        <f t="shared" si="2"/>
        <v>Eb3</v>
      </c>
      <c r="J11" s="113">
        <f t="shared" si="3"/>
        <v>171.96867594402099</v>
      </c>
      <c r="K11" s="113">
        <f t="shared" si="4"/>
        <v>10.22578960450241</v>
      </c>
      <c r="L11" s="114">
        <f t="shared" si="7"/>
        <v>3.3680349532806554E-2</v>
      </c>
      <c r="M11" s="111"/>
      <c r="N11" t="s">
        <v>2</v>
      </c>
    </row>
    <row r="12" spans="1:37" x14ac:dyDescent="0.25">
      <c r="A12" s="75">
        <v>215.64327485380122</v>
      </c>
      <c r="B12" s="77">
        <f>IF(ISNUMBER(A12),A12,B11*TET)</f>
        <v>215.64327485380122</v>
      </c>
      <c r="C12" s="76">
        <f t="shared" si="0"/>
        <v>215</v>
      </c>
      <c r="D12" s="108" t="s">
        <v>131</v>
      </c>
      <c r="E12" s="106">
        <f t="shared" si="6"/>
        <v>13.164954959863053</v>
      </c>
      <c r="G12" s="115">
        <v>213</v>
      </c>
      <c r="H12" s="113">
        <f t="shared" si="1"/>
        <v>173.12206572769955</v>
      </c>
      <c r="I12" s="90" t="str">
        <f t="shared" si="2"/>
        <v>Eb3</v>
      </c>
      <c r="J12" s="113">
        <f t="shared" si="3"/>
        <v>171.96867594402099</v>
      </c>
      <c r="K12" s="113">
        <f t="shared" si="4"/>
        <v>10.22578960450241</v>
      </c>
      <c r="L12" s="114">
        <f t="shared" si="7"/>
        <v>0.1127922466907324</v>
      </c>
      <c r="M12" s="111"/>
      <c r="N12" t="s">
        <v>154</v>
      </c>
    </row>
    <row r="13" spans="1:37" x14ac:dyDescent="0.25">
      <c r="A13" s="75">
        <v>229.03726708074501</v>
      </c>
      <c r="B13" s="78">
        <f>A13*0.999</f>
        <v>228.80822981366427</v>
      </c>
      <c r="C13" s="76">
        <f t="shared" si="0"/>
        <v>228</v>
      </c>
      <c r="D13" s="108" t="s">
        <v>117</v>
      </c>
      <c r="E13" s="106">
        <f t="shared" si="6"/>
        <v>13.60564535959324</v>
      </c>
      <c r="G13" s="112">
        <v>192</v>
      </c>
      <c r="H13" s="113">
        <f t="shared" si="1"/>
        <v>192.05729166666669</v>
      </c>
      <c r="I13" s="90" t="str">
        <f t="shared" si="2"/>
        <v>F3</v>
      </c>
      <c r="J13" s="113">
        <f t="shared" si="3"/>
        <v>192.05729166666669</v>
      </c>
      <c r="K13" s="113">
        <f t="shared" si="4"/>
        <v>11.420320856765699</v>
      </c>
      <c r="L13" s="114">
        <f t="shared" si="7"/>
        <v>0</v>
      </c>
      <c r="M13" s="111"/>
    </row>
    <row r="14" spans="1:37" x14ac:dyDescent="0.25">
      <c r="A14" s="75"/>
      <c r="B14" s="77">
        <f>B13*TET</f>
        <v>242.41387517325751</v>
      </c>
      <c r="C14" s="76">
        <f t="shared" si="0"/>
        <v>242</v>
      </c>
      <c r="D14" s="108" t="s">
        <v>119</v>
      </c>
      <c r="E14" s="106">
        <f t="shared" si="6"/>
        <v>13.662513715631405</v>
      </c>
      <c r="G14" s="115">
        <v>191</v>
      </c>
      <c r="H14" s="113">
        <f t="shared" si="1"/>
        <v>193.06282722513092</v>
      </c>
      <c r="I14" s="90" t="str">
        <f t="shared" si="2"/>
        <v>F3</v>
      </c>
      <c r="J14" s="113">
        <f t="shared" si="3"/>
        <v>192.05729166666669</v>
      </c>
      <c r="K14" s="113">
        <f t="shared" si="4"/>
        <v>11.420320856765699</v>
      </c>
      <c r="L14" s="114">
        <f t="shared" si="7"/>
        <v>8.8047925367046559E-2</v>
      </c>
      <c r="M14" s="111"/>
      <c r="N14" s="2" t="s">
        <v>156</v>
      </c>
    </row>
    <row r="15" spans="1:37" x14ac:dyDescent="0.25">
      <c r="A15" s="75">
        <v>256.07638888888891</v>
      </c>
      <c r="B15" s="77">
        <v>256.07638888888891</v>
      </c>
      <c r="C15" s="76">
        <f t="shared" si="0"/>
        <v>256</v>
      </c>
      <c r="D15" s="108" t="s">
        <v>116</v>
      </c>
      <c r="E15" s="106">
        <f t="shared" si="6"/>
        <v>15.227094475687579</v>
      </c>
      <c r="G15" s="115">
        <v>190</v>
      </c>
      <c r="H15" s="113">
        <f t="shared" si="1"/>
        <v>194.07894736842107</v>
      </c>
      <c r="I15" s="90" t="str">
        <f t="shared" si="2"/>
        <v>F3</v>
      </c>
      <c r="J15" s="113">
        <f t="shared" si="3"/>
        <v>192.05729166666669</v>
      </c>
      <c r="K15" s="113">
        <f t="shared" si="4"/>
        <v>11.420320856765699</v>
      </c>
      <c r="L15" s="114">
        <f t="shared" si="7"/>
        <v>0.17702267100111302</v>
      </c>
      <c r="M15" s="111"/>
    </row>
    <row r="16" spans="1:37" x14ac:dyDescent="0.25">
      <c r="A16" s="75"/>
      <c r="B16" s="77">
        <f>B15*TET</f>
        <v>271.30348336457649</v>
      </c>
      <c r="C16" s="76">
        <f t="shared" ref="C16:C55" si="8">FLOOR(B16,1)</f>
        <v>271</v>
      </c>
      <c r="D16" s="108" t="s">
        <v>118</v>
      </c>
      <c r="E16" s="106">
        <f t="shared" si="6"/>
        <v>15.132544631313294</v>
      </c>
      <c r="G16" s="115">
        <v>177</v>
      </c>
      <c r="H16" s="113">
        <f t="shared" si="1"/>
        <v>208.33333333333334</v>
      </c>
      <c r="I16" s="90" t="str">
        <f t="shared" si="2"/>
        <v>F#3</v>
      </c>
      <c r="J16" s="113">
        <f t="shared" si="3"/>
        <v>203.47761252343238</v>
      </c>
      <c r="K16" s="113">
        <f t="shared" si="4"/>
        <v>12.165662330368832</v>
      </c>
      <c r="L16" s="114">
        <f t="shared" si="7"/>
        <v>0.39913328826986649</v>
      </c>
      <c r="M16" s="111"/>
      <c r="N16" t="s">
        <v>157</v>
      </c>
      <c r="O16">
        <f>2^(1/12)</f>
        <v>1.0594630943592953</v>
      </c>
    </row>
    <row r="17" spans="1:16" x14ac:dyDescent="0.25">
      <c r="A17" s="75"/>
      <c r="B17" s="77">
        <f>B16*TET-1</f>
        <v>286.43602799588979</v>
      </c>
      <c r="C17" s="76">
        <f t="shared" si="8"/>
        <v>286</v>
      </c>
      <c r="D17" s="109" t="s">
        <v>93</v>
      </c>
      <c r="E17" s="103">
        <f t="shared" si="6"/>
        <v>17.032372560621354</v>
      </c>
      <c r="G17" s="115">
        <v>172</v>
      </c>
      <c r="H17" s="113">
        <f t="shared" si="1"/>
        <v>214.38953488372096</v>
      </c>
      <c r="I17" s="90" t="str">
        <f t="shared" si="2"/>
        <v>F#3</v>
      </c>
      <c r="J17" s="113">
        <f t="shared" si="3"/>
        <v>203.47761252343238</v>
      </c>
      <c r="K17" s="113">
        <f t="shared" si="4"/>
        <v>12.165662330368832</v>
      </c>
      <c r="L17" s="114">
        <f t="shared" si="7"/>
        <v>0.89694437211605138</v>
      </c>
      <c r="M17" s="111"/>
    </row>
    <row r="18" spans="1:16" x14ac:dyDescent="0.25">
      <c r="A18" s="75"/>
      <c r="B18" s="77">
        <f>IF(ISNUMBER(A18),A18,B17*TET)</f>
        <v>303.46840055651114</v>
      </c>
      <c r="C18" s="76">
        <f t="shared" si="8"/>
        <v>303</v>
      </c>
      <c r="D18" s="109" t="s">
        <v>94</v>
      </c>
      <c r="E18" s="103">
        <f t="shared" si="6"/>
        <v>18.045170137356251</v>
      </c>
      <c r="G18" s="112">
        <v>171</v>
      </c>
      <c r="H18" s="113">
        <f t="shared" si="1"/>
        <v>215.64327485380122</v>
      </c>
      <c r="I18" s="90" t="str">
        <f t="shared" si="2"/>
        <v>G3</v>
      </c>
      <c r="J18" s="113">
        <f t="shared" si="3"/>
        <v>215.64327485380122</v>
      </c>
      <c r="K18" s="113">
        <f t="shared" si="4"/>
        <v>13.164954959863053</v>
      </c>
      <c r="L18" s="114">
        <f t="shared" si="7"/>
        <v>0</v>
      </c>
      <c r="M18" s="111"/>
    </row>
    <row r="19" spans="1:16" x14ac:dyDescent="0.25">
      <c r="A19" s="75"/>
      <c r="B19" s="77">
        <f>IF(ISNUMBER(A19),A19,B18*TET)</f>
        <v>321.51357069386739</v>
      </c>
      <c r="C19" s="76">
        <f t="shared" si="8"/>
        <v>321</v>
      </c>
      <c r="D19" s="109" t="s">
        <v>95</v>
      </c>
      <c r="E19" s="103">
        <f t="shared" si="6"/>
        <v>19.118191791963397</v>
      </c>
      <c r="G19" s="115">
        <v>170</v>
      </c>
      <c r="H19" s="113">
        <f t="shared" si="1"/>
        <v>216.91176470588235</v>
      </c>
      <c r="I19" s="90" t="str">
        <f t="shared" si="2"/>
        <v>G3</v>
      </c>
      <c r="J19" s="113">
        <f t="shared" si="3"/>
        <v>215.64327485380122</v>
      </c>
      <c r="K19" s="113">
        <f t="shared" si="4"/>
        <v>13.164954959863053</v>
      </c>
      <c r="L19" s="114">
        <f t="shared" si="7"/>
        <v>9.6353527676203074E-2</v>
      </c>
      <c r="M19" s="111"/>
    </row>
    <row r="20" spans="1:16" x14ac:dyDescent="0.25">
      <c r="A20" s="75"/>
      <c r="B20" s="77">
        <f t="shared" ref="B20:B61" si="9">B19*TET</f>
        <v>340.63176248583079</v>
      </c>
      <c r="C20" s="76">
        <f t="shared" si="8"/>
        <v>340</v>
      </c>
      <c r="D20" s="109" t="s">
        <v>110</v>
      </c>
      <c r="E20" s="103">
        <f t="shared" si="6"/>
        <v>20.255018634468001</v>
      </c>
      <c r="G20" s="115">
        <v>169</v>
      </c>
      <c r="H20" s="113">
        <f t="shared" si="1"/>
        <v>218.19526627218937</v>
      </c>
      <c r="I20" s="90" t="str">
        <f t="shared" si="2"/>
        <v>G3</v>
      </c>
      <c r="J20" s="113">
        <f t="shared" si="3"/>
        <v>215.64327485380122</v>
      </c>
      <c r="K20" s="113">
        <f t="shared" si="4"/>
        <v>13.164954959863053</v>
      </c>
      <c r="L20" s="114">
        <f t="shared" si="7"/>
        <v>0.19384733378645014</v>
      </c>
      <c r="M20" s="111"/>
    </row>
    <row r="21" spans="1:16" x14ac:dyDescent="0.25">
      <c r="A21" s="75"/>
      <c r="B21" s="77">
        <f t="shared" si="9"/>
        <v>360.88678112029879</v>
      </c>
      <c r="C21" s="76">
        <f t="shared" si="8"/>
        <v>360</v>
      </c>
      <c r="D21" s="109" t="s">
        <v>96</v>
      </c>
      <c r="E21" s="103">
        <f t="shared" si="6"/>
        <v>21.459444718778684</v>
      </c>
      <c r="G21" s="115">
        <v>167</v>
      </c>
      <c r="H21" s="113">
        <f t="shared" si="1"/>
        <v>220.80838323353294</v>
      </c>
      <c r="I21" s="90" t="str">
        <f t="shared" si="2"/>
        <v>G3</v>
      </c>
      <c r="J21" s="113">
        <f t="shared" si="3"/>
        <v>215.64327485380122</v>
      </c>
      <c r="K21" s="113">
        <f t="shared" si="4"/>
        <v>13.164954959863053</v>
      </c>
      <c r="L21" s="114">
        <f t="shared" si="7"/>
        <v>0.3923377174839533</v>
      </c>
      <c r="M21" s="111"/>
    </row>
    <row r="22" spans="1:16" x14ac:dyDescent="0.25">
      <c r="A22" s="75"/>
      <c r="B22" s="77">
        <f t="shared" si="9"/>
        <v>382.34622583907748</v>
      </c>
      <c r="C22" s="76">
        <f t="shared" si="8"/>
        <v>382</v>
      </c>
      <c r="D22" s="109" t="s">
        <v>97</v>
      </c>
      <c r="E22" s="103">
        <f t="shared" si="6"/>
        <v>22.735489704989504</v>
      </c>
      <c r="G22" s="115">
        <v>162</v>
      </c>
      <c r="H22" s="113">
        <f t="shared" si="1"/>
        <v>227.62345679012347</v>
      </c>
      <c r="I22" s="90" t="str">
        <f t="shared" si="2"/>
        <v>G3</v>
      </c>
      <c r="J22" s="113">
        <f t="shared" si="3"/>
        <v>215.64327485380122</v>
      </c>
      <c r="K22" s="113">
        <f t="shared" si="4"/>
        <v>13.164954959863053</v>
      </c>
      <c r="L22" s="114">
        <f t="shared" si="7"/>
        <v>0.9100055391641747</v>
      </c>
      <c r="M22" s="111"/>
    </row>
    <row r="23" spans="1:16" x14ac:dyDescent="0.25">
      <c r="A23" s="75"/>
      <c r="B23" s="77">
        <f t="shared" si="9"/>
        <v>405.08171554406698</v>
      </c>
      <c r="C23" s="76">
        <f t="shared" si="8"/>
        <v>405</v>
      </c>
      <c r="D23" s="109" t="s">
        <v>109</v>
      </c>
      <c r="E23" s="103">
        <f t="shared" si="6"/>
        <v>24.087412274622068</v>
      </c>
      <c r="G23" s="112">
        <v>161</v>
      </c>
      <c r="H23" s="113">
        <f t="shared" si="1"/>
        <v>229.03726708074538</v>
      </c>
      <c r="I23" s="90" t="str">
        <f t="shared" si="2"/>
        <v>Ab3</v>
      </c>
      <c r="J23" s="113">
        <f t="shared" si="3"/>
        <v>228.80822981366427</v>
      </c>
      <c r="K23" s="113">
        <f t="shared" si="4"/>
        <v>13.60564535959324</v>
      </c>
      <c r="L23" s="114">
        <f t="shared" si="7"/>
        <v>1.6833987732865496E-2</v>
      </c>
      <c r="M23" s="111"/>
    </row>
    <row r="24" spans="1:16" x14ac:dyDescent="0.25">
      <c r="A24" s="75"/>
      <c r="B24" s="77">
        <f t="shared" si="9"/>
        <v>429.16912781868905</v>
      </c>
      <c r="C24" s="76">
        <f t="shared" si="8"/>
        <v>429</v>
      </c>
      <c r="D24" s="109" t="s">
        <v>98</v>
      </c>
      <c r="E24" s="103">
        <f t="shared" si="6"/>
        <v>25.519724343579185</v>
      </c>
      <c r="G24" s="115">
        <v>159</v>
      </c>
      <c r="H24" s="113">
        <f t="shared" si="1"/>
        <v>231.9182389937107</v>
      </c>
      <c r="I24" s="90" t="str">
        <f t="shared" si="2"/>
        <v>Ab3</v>
      </c>
      <c r="J24" s="113">
        <f t="shared" si="3"/>
        <v>228.80822981366427</v>
      </c>
      <c r="K24" s="113">
        <f t="shared" si="4"/>
        <v>13.60564535959324</v>
      </c>
      <c r="L24" s="114">
        <f t="shared" si="7"/>
        <v>0.22858226110190269</v>
      </c>
      <c r="M24" s="111"/>
    </row>
    <row r="25" spans="1:16" x14ac:dyDescent="0.25">
      <c r="A25" s="75"/>
      <c r="B25" s="77">
        <f t="shared" si="9"/>
        <v>454.68885216226823</v>
      </c>
      <c r="C25" s="76">
        <f t="shared" si="8"/>
        <v>454</v>
      </c>
      <c r="D25" s="109" t="s">
        <v>111</v>
      </c>
      <c r="E25" s="103">
        <f t="shared" si="6"/>
        <v>27.037206120244605</v>
      </c>
      <c r="G25" s="115">
        <v>157</v>
      </c>
      <c r="H25" s="113">
        <f t="shared" si="1"/>
        <v>234.87261146496817</v>
      </c>
      <c r="I25" s="90" t="str">
        <f t="shared" si="2"/>
        <v>Ab3</v>
      </c>
      <c r="J25" s="113">
        <f t="shared" si="3"/>
        <v>228.80822981366427</v>
      </c>
      <c r="K25" s="113">
        <f t="shared" si="4"/>
        <v>13.60564535959324</v>
      </c>
      <c r="L25" s="114">
        <f t="shared" si="7"/>
        <v>0.44572539493894375</v>
      </c>
      <c r="M25" s="111"/>
    </row>
    <row r="26" spans="1:16" x14ac:dyDescent="0.25">
      <c r="A26" s="75"/>
      <c r="B26" s="77">
        <f t="shared" si="9"/>
        <v>481.72605828251284</v>
      </c>
      <c r="C26" s="76">
        <f t="shared" si="8"/>
        <v>481</v>
      </c>
      <c r="D26" s="109" t="s">
        <v>99</v>
      </c>
      <c r="E26" s="103">
        <f t="shared" si="6"/>
        <v>28.644922058984434</v>
      </c>
      <c r="G26" s="115">
        <v>152</v>
      </c>
      <c r="H26" s="113">
        <f t="shared" si="1"/>
        <v>242.59868421052633</v>
      </c>
      <c r="I26" s="90" t="str">
        <f t="shared" si="2"/>
        <v>A3</v>
      </c>
      <c r="J26" s="113">
        <f t="shared" si="3"/>
        <v>242.41387517325751</v>
      </c>
      <c r="K26" s="113">
        <f t="shared" si="4"/>
        <v>13.662513715631405</v>
      </c>
      <c r="L26" s="114">
        <f t="shared" ref="L26:L76" si="10">(H26-J26)/K26</f>
        <v>1.3526722908784991E-2</v>
      </c>
      <c r="M26" s="111"/>
    </row>
    <row r="27" spans="1:16" x14ac:dyDescent="0.25">
      <c r="A27" s="75"/>
      <c r="B27" s="77">
        <f t="shared" si="9"/>
        <v>510.37098034149727</v>
      </c>
      <c r="C27" s="76">
        <f t="shared" si="8"/>
        <v>510</v>
      </c>
      <c r="D27" s="109" t="s">
        <v>112</v>
      </c>
      <c r="E27" s="103">
        <f t="shared" si="6"/>
        <v>30.348237762292513</v>
      </c>
      <c r="G27" s="112">
        <v>151</v>
      </c>
      <c r="H27" s="113">
        <f t="shared" si="1"/>
        <v>244.20529801324506</v>
      </c>
      <c r="I27" s="90" t="str">
        <f t="shared" si="2"/>
        <v>A3</v>
      </c>
      <c r="J27" s="113">
        <f t="shared" si="3"/>
        <v>242.41387517325751</v>
      </c>
      <c r="K27" s="113">
        <f t="shared" si="4"/>
        <v>13.662513715631405</v>
      </c>
      <c r="L27" s="114">
        <f t="shared" si="10"/>
        <v>0.13111956388654628</v>
      </c>
      <c r="M27" s="111"/>
    </row>
    <row r="28" spans="1:16" x14ac:dyDescent="0.25">
      <c r="A28" s="75"/>
      <c r="B28" s="77">
        <f t="shared" si="9"/>
        <v>540.71921810378979</v>
      </c>
      <c r="C28" s="76">
        <f t="shared" si="8"/>
        <v>540</v>
      </c>
      <c r="D28" s="109" t="s">
        <v>100</v>
      </c>
      <c r="E28" s="103">
        <f t="shared" si="6"/>
        <v>32.152837887990017</v>
      </c>
      <c r="G28" s="115">
        <v>149</v>
      </c>
      <c r="H28" s="113">
        <f t="shared" si="1"/>
        <v>247.4832214765101</v>
      </c>
      <c r="I28" s="90" t="str">
        <f t="shared" si="2"/>
        <v>A3</v>
      </c>
      <c r="J28" s="113">
        <f t="shared" si="3"/>
        <v>242.41387517325751</v>
      </c>
      <c r="K28" s="113">
        <f t="shared" si="4"/>
        <v>13.662513715631405</v>
      </c>
      <c r="L28" s="114">
        <f t="shared" si="10"/>
        <v>0.37104052802909188</v>
      </c>
      <c r="M28" s="111"/>
    </row>
    <row r="29" spans="1:16" x14ac:dyDescent="0.25">
      <c r="A29" s="75"/>
      <c r="B29" s="77">
        <f t="shared" si="9"/>
        <v>572.8720559917798</v>
      </c>
      <c r="C29" s="76">
        <f t="shared" si="8"/>
        <v>572</v>
      </c>
      <c r="D29" s="109" t="s">
        <v>101</v>
      </c>
      <c r="E29" s="103">
        <f t="shared" si="6"/>
        <v>34.064745121242709</v>
      </c>
      <c r="G29" s="115">
        <v>147</v>
      </c>
      <c r="H29" s="113">
        <f t="shared" si="1"/>
        <v>250.85034013605443</v>
      </c>
      <c r="I29" s="90" t="str">
        <f t="shared" si="2"/>
        <v>A3</v>
      </c>
      <c r="J29" s="113">
        <f t="shared" si="3"/>
        <v>242.41387517325751</v>
      </c>
      <c r="K29" s="113">
        <f t="shared" si="4"/>
        <v>13.662513715631405</v>
      </c>
      <c r="L29" s="114">
        <f t="shared" si="10"/>
        <v>0.61748995378095639</v>
      </c>
      <c r="M29" s="111"/>
    </row>
    <row r="30" spans="1:16" x14ac:dyDescent="0.25">
      <c r="A30" s="75"/>
      <c r="B30" s="77">
        <f t="shared" si="9"/>
        <v>606.93680111302251</v>
      </c>
      <c r="C30" s="76">
        <f t="shared" si="8"/>
        <v>606</v>
      </c>
      <c r="D30" s="109" t="s">
        <v>102</v>
      </c>
      <c r="E30" s="103">
        <f t="shared" si="6"/>
        <v>36.090340274712503</v>
      </c>
      <c r="G30" s="112">
        <v>144</v>
      </c>
      <c r="H30" s="113">
        <f t="shared" si="1"/>
        <v>256.07638888888891</v>
      </c>
      <c r="I30" s="90" t="str">
        <f t="shared" si="2"/>
        <v>Bb3</v>
      </c>
      <c r="J30" s="113">
        <f t="shared" si="3"/>
        <v>256.07638888888891</v>
      </c>
      <c r="K30" s="113">
        <f t="shared" si="4"/>
        <v>15.227094475687579</v>
      </c>
      <c r="L30" s="114">
        <f t="shared" si="10"/>
        <v>0</v>
      </c>
      <c r="M30" s="111"/>
      <c r="O30" s="88" t="s">
        <v>181</v>
      </c>
      <c r="P30" t="s">
        <v>182</v>
      </c>
    </row>
    <row r="31" spans="1:16" x14ac:dyDescent="0.25">
      <c r="A31" s="75"/>
      <c r="B31" s="77">
        <f t="shared" si="9"/>
        <v>643.02714138773501</v>
      </c>
      <c r="C31" s="76">
        <f t="shared" si="8"/>
        <v>643</v>
      </c>
      <c r="D31" s="109" t="s">
        <v>42</v>
      </c>
      <c r="E31" s="103">
        <f t="shared" si="6"/>
        <v>38.236383583926795</v>
      </c>
      <c r="G31" s="115">
        <v>142</v>
      </c>
      <c r="H31" s="113">
        <f t="shared" si="1"/>
        <v>259.68309859154931</v>
      </c>
      <c r="I31" s="90" t="str">
        <f t="shared" si="2"/>
        <v>Bb3</v>
      </c>
      <c r="J31" s="113">
        <f t="shared" si="3"/>
        <v>256.07638888888891</v>
      </c>
      <c r="K31" s="113">
        <f t="shared" si="4"/>
        <v>15.227094475687579</v>
      </c>
      <c r="L31" s="114">
        <f t="shared" si="10"/>
        <v>0.2368613203536018</v>
      </c>
      <c r="M31" s="111"/>
      <c r="O31" s="88"/>
    </row>
    <row r="32" spans="1:16" x14ac:dyDescent="0.25">
      <c r="A32" s="75"/>
      <c r="B32" s="77">
        <f t="shared" si="9"/>
        <v>681.26352497166181</v>
      </c>
      <c r="C32" s="76">
        <f t="shared" si="8"/>
        <v>681</v>
      </c>
      <c r="D32" s="109" t="s">
        <v>113</v>
      </c>
      <c r="E32" s="103">
        <f t="shared" si="6"/>
        <v>40.510037268936117</v>
      </c>
      <c r="G32" s="115">
        <v>140</v>
      </c>
      <c r="H32" s="113">
        <f t="shared" si="1"/>
        <v>263.39285714285717</v>
      </c>
      <c r="I32" s="90" t="str">
        <f t="shared" si="2"/>
        <v>Bb3</v>
      </c>
      <c r="J32" s="113">
        <f t="shared" si="3"/>
        <v>256.07638888888891</v>
      </c>
      <c r="K32" s="113">
        <f t="shared" si="4"/>
        <v>15.227094475687579</v>
      </c>
      <c r="L32" s="114">
        <f t="shared" si="10"/>
        <v>0.48049010700302219</v>
      </c>
      <c r="M32" s="111"/>
      <c r="O32" s="88"/>
    </row>
    <row r="33" spans="1:16" x14ac:dyDescent="0.25">
      <c r="A33" s="66"/>
      <c r="B33" s="77">
        <f t="shared" si="9"/>
        <v>721.77356224059793</v>
      </c>
      <c r="C33" s="76">
        <f t="shared" si="8"/>
        <v>721</v>
      </c>
      <c r="D33" s="109" t="s">
        <v>103</v>
      </c>
      <c r="E33" s="103">
        <f t="shared" si="6"/>
        <v>42.918889437557368</v>
      </c>
      <c r="G33" s="115">
        <v>138</v>
      </c>
      <c r="H33" s="113">
        <f t="shared" si="1"/>
        <v>267.21014492753625</v>
      </c>
      <c r="I33" s="90" t="str">
        <f t="shared" si="2"/>
        <v>Bb3</v>
      </c>
      <c r="J33" s="113">
        <f t="shared" si="3"/>
        <v>256.07638888888891</v>
      </c>
      <c r="K33" s="113">
        <f t="shared" si="4"/>
        <v>15.227094475687579</v>
      </c>
      <c r="L33" s="114">
        <f t="shared" si="10"/>
        <v>0.73118059761329413</v>
      </c>
      <c r="M33" s="111"/>
      <c r="O33" s="88">
        <v>768.2</v>
      </c>
      <c r="P33" s="88">
        <f>O33-B34</f>
        <v>3.5075483218447516</v>
      </c>
    </row>
    <row r="34" spans="1:16" x14ac:dyDescent="0.25">
      <c r="A34" s="66"/>
      <c r="B34" s="77">
        <f t="shared" si="9"/>
        <v>764.69245167815529</v>
      </c>
      <c r="C34" s="76">
        <f t="shared" si="8"/>
        <v>764</v>
      </c>
      <c r="D34" s="109" t="s">
        <v>104</v>
      </c>
      <c r="E34" s="103">
        <f t="shared" si="6"/>
        <v>45.470979409979009</v>
      </c>
      <c r="G34" s="115">
        <v>136</v>
      </c>
      <c r="H34" s="113">
        <f t="shared" si="1"/>
        <v>271.13970588235298</v>
      </c>
      <c r="I34" s="90" t="str">
        <f t="shared" si="2"/>
        <v>B3</v>
      </c>
      <c r="J34" s="113">
        <f t="shared" si="3"/>
        <v>256.07638888888891</v>
      </c>
      <c r="K34" s="113">
        <f t="shared" si="4"/>
        <v>15.227094475687579</v>
      </c>
      <c r="L34" s="114">
        <f t="shared" si="10"/>
        <v>0.98924433794739997</v>
      </c>
      <c r="M34" s="111"/>
      <c r="O34" s="88">
        <v>857.5</v>
      </c>
      <c r="P34" s="88">
        <f>O34-B35</f>
        <v>47.336568911865697</v>
      </c>
    </row>
    <row r="35" spans="1:16" x14ac:dyDescent="0.25">
      <c r="A35" s="66"/>
      <c r="B35" s="77">
        <f t="shared" si="9"/>
        <v>810.1634310881343</v>
      </c>
      <c r="C35" s="76">
        <f t="shared" si="8"/>
        <v>810</v>
      </c>
      <c r="D35" s="109" t="s">
        <v>105</v>
      </c>
      <c r="E35" s="103">
        <f t="shared" si="6"/>
        <v>47.394708446749519</v>
      </c>
      <c r="G35" s="115">
        <v>135</v>
      </c>
      <c r="H35" s="113">
        <f t="shared" si="1"/>
        <v>273.14814814814815</v>
      </c>
      <c r="I35" s="90" t="str">
        <f t="shared" si="2"/>
        <v>B3</v>
      </c>
      <c r="J35" s="113">
        <f t="shared" si="3"/>
        <v>271.30348336457649</v>
      </c>
      <c r="K35" s="113">
        <f t="shared" si="4"/>
        <v>15.132544631313294</v>
      </c>
      <c r="L35" s="114">
        <f t="shared" si="10"/>
        <v>0.12190050176720131</v>
      </c>
      <c r="M35" s="111"/>
      <c r="O35" s="88"/>
      <c r="P35" s="88"/>
    </row>
    <row r="36" spans="1:16" x14ac:dyDescent="0.25">
      <c r="A36" s="66">
        <v>857.55813953488382</v>
      </c>
      <c r="B36" s="77">
        <f>IF(ISNUMBER(A36),A36,B35*TET)</f>
        <v>857.55813953488382</v>
      </c>
      <c r="C36" s="76">
        <f t="shared" si="8"/>
        <v>857</v>
      </c>
      <c r="D36" s="109" t="s">
        <v>106</v>
      </c>
      <c r="E36" s="103">
        <f t="shared" si="6"/>
        <v>50.993060569744557</v>
      </c>
      <c r="G36" s="115">
        <v>134</v>
      </c>
      <c r="H36" s="113">
        <f t="shared" si="1"/>
        <v>275.18656716417917</v>
      </c>
      <c r="I36" s="90" t="str">
        <f t="shared" si="2"/>
        <v>B3</v>
      </c>
      <c r="J36" s="113">
        <f t="shared" si="3"/>
        <v>271.30348336457649</v>
      </c>
      <c r="K36" s="113">
        <f t="shared" si="4"/>
        <v>15.132544631313294</v>
      </c>
      <c r="L36" s="114">
        <f t="shared" si="10"/>
        <v>0.2566048139430252</v>
      </c>
      <c r="M36" s="111"/>
      <c r="O36" s="88">
        <v>921.8</v>
      </c>
      <c r="P36" s="88">
        <f>O36-B37</f>
        <v>13.248799895371576</v>
      </c>
    </row>
    <row r="37" spans="1:16" x14ac:dyDescent="0.25">
      <c r="A37" s="66"/>
      <c r="B37" s="77">
        <f t="shared" si="9"/>
        <v>908.55120010462838</v>
      </c>
      <c r="C37" s="76">
        <f t="shared" si="8"/>
        <v>908</v>
      </c>
      <c r="D37" s="109" t="s">
        <v>114</v>
      </c>
      <c r="E37" s="103">
        <f t="shared" si="6"/>
        <v>54.02526574207252</v>
      </c>
      <c r="G37" s="115">
        <v>132</v>
      </c>
      <c r="H37" s="113">
        <f t="shared" ref="H37:H68" si="11">1/(G37*NOTE_CLOCK)</f>
        <v>279.35606060606062</v>
      </c>
      <c r="I37" s="90" t="str">
        <f t="shared" ref="I37:I68" si="12">IF(H37="","",LOOKUP(H37, NOTE_FREQ, NOTE_NAME))</f>
        <v>B3</v>
      </c>
      <c r="J37" s="113">
        <f t="shared" ref="J37:J68" si="13">LOOKUP(H37,NOTE_FREQ_PREC,NOTE_FREQ_PREC)</f>
        <v>271.30348336457649</v>
      </c>
      <c r="K37" s="113">
        <f t="shared" ref="K37:K68" si="14">LOOKUP(H37,NOTE_FREQ_PREC,NOTE_SPAN)</f>
        <v>15.132544631313294</v>
      </c>
      <c r="L37" s="114">
        <f t="shared" si="10"/>
        <v>0.53213636157538158</v>
      </c>
      <c r="M37" s="111"/>
    </row>
    <row r="38" spans="1:16" x14ac:dyDescent="0.25">
      <c r="A38" s="66"/>
      <c r="B38" s="77">
        <f t="shared" si="9"/>
        <v>962.5764658467009</v>
      </c>
      <c r="C38" s="76">
        <f t="shared" si="8"/>
        <v>962</v>
      </c>
      <c r="D38" s="109" t="s">
        <v>107</v>
      </c>
      <c r="E38" s="103">
        <f t="shared" si="6"/>
        <v>57.237775216679324</v>
      </c>
      <c r="G38" s="115">
        <v>129</v>
      </c>
      <c r="H38" s="113">
        <f t="shared" si="11"/>
        <v>285.85271317829461</v>
      </c>
      <c r="I38" s="90" t="str">
        <f t="shared" si="12"/>
        <v>B3</v>
      </c>
      <c r="J38" s="113">
        <f t="shared" si="13"/>
        <v>271.30348336457649</v>
      </c>
      <c r="K38" s="113">
        <f t="shared" si="14"/>
        <v>15.132544631313294</v>
      </c>
      <c r="L38" s="114">
        <f t="shared" si="10"/>
        <v>0.9614529590490587</v>
      </c>
      <c r="M38" s="111"/>
    </row>
    <row r="39" spans="1:16" x14ac:dyDescent="0.25">
      <c r="A39" s="66"/>
      <c r="B39" s="77">
        <f t="shared" si="9"/>
        <v>1019.8142410633802</v>
      </c>
      <c r="C39" s="76">
        <f t="shared" si="8"/>
        <v>1019</v>
      </c>
      <c r="D39" s="109" t="s">
        <v>115</v>
      </c>
      <c r="E39" s="103">
        <f t="shared" si="6"/>
        <v>60.641310445304953</v>
      </c>
      <c r="G39" s="112">
        <v>128</v>
      </c>
      <c r="H39" s="113">
        <f t="shared" si="11"/>
        <v>288.08593750000006</v>
      </c>
      <c r="I39" s="90" t="str">
        <f t="shared" si="12"/>
        <v>C4</v>
      </c>
      <c r="J39" s="113">
        <f t="shared" si="13"/>
        <v>286.43602799588979</v>
      </c>
      <c r="K39" s="113">
        <f t="shared" si="14"/>
        <v>17.032372560621354</v>
      </c>
      <c r="L39" s="114">
        <f t="shared" si="10"/>
        <v>9.6869035610742837E-2</v>
      </c>
      <c r="M39" s="111"/>
    </row>
    <row r="40" spans="1:16" x14ac:dyDescent="0.25">
      <c r="A40" s="66"/>
      <c r="B40" s="77">
        <f t="shared" si="9"/>
        <v>1080.4555515086852</v>
      </c>
      <c r="C40" s="76">
        <f t="shared" si="8"/>
        <v>1080</v>
      </c>
      <c r="D40" s="109" t="s">
        <v>108</v>
      </c>
      <c r="E40" s="103">
        <f t="shared" si="6"/>
        <v>64.247230410385328</v>
      </c>
      <c r="G40" s="115">
        <v>127</v>
      </c>
      <c r="H40" s="113">
        <f t="shared" si="11"/>
        <v>290.35433070866145</v>
      </c>
      <c r="I40" s="90" t="str">
        <f t="shared" si="12"/>
        <v>C4</v>
      </c>
      <c r="J40" s="113">
        <f t="shared" si="13"/>
        <v>286.43602799588979</v>
      </c>
      <c r="K40" s="113">
        <f t="shared" si="14"/>
        <v>17.032372560621354</v>
      </c>
      <c r="L40" s="114">
        <f t="shared" si="10"/>
        <v>0.23005031734866654</v>
      </c>
      <c r="M40" s="111"/>
    </row>
    <row r="41" spans="1:16" x14ac:dyDescent="0.25">
      <c r="A41" s="66"/>
      <c r="B41" s="77">
        <f t="shared" si="9"/>
        <v>1144.7027819190705</v>
      </c>
      <c r="C41" s="76">
        <f>FLOOR(B41,1)</f>
        <v>1144</v>
      </c>
      <c r="D41" s="109" t="s">
        <v>120</v>
      </c>
      <c r="E41" s="103">
        <f t="shared" si="6"/>
        <v>68.067569534601489</v>
      </c>
      <c r="G41" s="115">
        <v>126</v>
      </c>
      <c r="H41" s="113">
        <f t="shared" si="11"/>
        <v>292.65873015873018</v>
      </c>
      <c r="I41" s="90" t="str">
        <f t="shared" si="12"/>
        <v>C4</v>
      </c>
      <c r="J41" s="113">
        <f t="shared" si="13"/>
        <v>286.43602799588979</v>
      </c>
      <c r="K41" s="113">
        <f t="shared" si="14"/>
        <v>17.032372560621354</v>
      </c>
      <c r="L41" s="114">
        <f t="shared" si="10"/>
        <v>0.3653455876856056</v>
      </c>
      <c r="M41" s="111"/>
    </row>
    <row r="42" spans="1:16" x14ac:dyDescent="0.25">
      <c r="A42" s="66"/>
      <c r="B42" s="77">
        <f t="shared" si="9"/>
        <v>1212.770351453672</v>
      </c>
      <c r="C42" s="76">
        <f t="shared" si="8"/>
        <v>1212</v>
      </c>
      <c r="D42" s="109" t="s">
        <v>121</v>
      </c>
      <c r="E42" s="103">
        <f t="shared" si="6"/>
        <v>72.115077844645384</v>
      </c>
      <c r="G42" s="115">
        <v>121</v>
      </c>
      <c r="H42" s="113">
        <f t="shared" si="11"/>
        <v>304.75206611570252</v>
      </c>
      <c r="I42" s="90" t="str">
        <f t="shared" si="12"/>
        <v>C#4</v>
      </c>
      <c r="J42" s="113">
        <f t="shared" si="13"/>
        <v>303.46840055651114</v>
      </c>
      <c r="K42" s="113">
        <f t="shared" si="14"/>
        <v>18.045170137356251</v>
      </c>
      <c r="L42" s="114">
        <f t="shared" si="10"/>
        <v>7.1136240302550183E-2</v>
      </c>
      <c r="M42" s="111"/>
    </row>
    <row r="43" spans="1:16" x14ac:dyDescent="0.25">
      <c r="A43" s="66"/>
      <c r="B43" s="77">
        <f t="shared" si="9"/>
        <v>1284.8854292983174</v>
      </c>
      <c r="C43" s="76">
        <f t="shared" si="8"/>
        <v>1284</v>
      </c>
      <c r="D43" s="109" t="s">
        <v>38</v>
      </c>
      <c r="E43" s="103">
        <f t="shared" si="6"/>
        <v>76.403263523249507</v>
      </c>
      <c r="G43" s="112">
        <v>114</v>
      </c>
      <c r="H43" s="113">
        <f t="shared" si="11"/>
        <v>323.46491228070181</v>
      </c>
      <c r="I43" s="90" t="str">
        <f t="shared" si="12"/>
        <v>D4</v>
      </c>
      <c r="J43" s="113">
        <f t="shared" si="13"/>
        <v>321.51357069386739</v>
      </c>
      <c r="K43" s="113">
        <f t="shared" si="14"/>
        <v>19.118191791963397</v>
      </c>
      <c r="L43" s="114">
        <f t="shared" si="10"/>
        <v>0.10206726703383585</v>
      </c>
      <c r="M43" s="111"/>
    </row>
    <row r="44" spans="1:16" x14ac:dyDescent="0.25">
      <c r="A44" s="66"/>
      <c r="B44" s="77">
        <f t="shared" si="9"/>
        <v>1361.2886928215669</v>
      </c>
      <c r="C44" s="76">
        <f t="shared" si="8"/>
        <v>1361</v>
      </c>
      <c r="D44" s="109" t="s">
        <v>122</v>
      </c>
      <c r="E44" s="103">
        <f t="shared" si="6"/>
        <v>80.946437991490711</v>
      </c>
      <c r="G44" s="115">
        <v>112</v>
      </c>
      <c r="H44" s="113">
        <f t="shared" si="11"/>
        <v>329.2410714285715</v>
      </c>
      <c r="I44" s="90" t="str">
        <f t="shared" si="12"/>
        <v>D4</v>
      </c>
      <c r="J44" s="113">
        <f t="shared" si="13"/>
        <v>321.51357069386739</v>
      </c>
      <c r="K44" s="113">
        <f t="shared" si="14"/>
        <v>19.118191791963397</v>
      </c>
      <c r="L44" s="114">
        <f t="shared" si="10"/>
        <v>0.40419621367918657</v>
      </c>
      <c r="M44" s="111"/>
    </row>
    <row r="45" spans="1:16" x14ac:dyDescent="0.25">
      <c r="A45" s="66"/>
      <c r="B45" s="77">
        <f t="shared" si="9"/>
        <v>1442.2351308130576</v>
      </c>
      <c r="C45" s="76">
        <f t="shared" si="8"/>
        <v>1442</v>
      </c>
      <c r="D45" s="109" t="s">
        <v>123</v>
      </c>
      <c r="E45" s="103">
        <f t="shared" si="6"/>
        <v>85.759763671827386</v>
      </c>
      <c r="G45" s="115">
        <v>111</v>
      </c>
      <c r="H45" s="113">
        <f t="shared" si="11"/>
        <v>332.20720720720726</v>
      </c>
      <c r="I45" s="90" t="str">
        <f t="shared" si="12"/>
        <v>D4</v>
      </c>
      <c r="J45" s="113">
        <f t="shared" si="13"/>
        <v>321.51357069386739</v>
      </c>
      <c r="K45" s="113">
        <f t="shared" si="14"/>
        <v>19.118191791963397</v>
      </c>
      <c r="L45" s="114">
        <f t="shared" si="10"/>
        <v>0.55934351060517606</v>
      </c>
      <c r="M45" s="111"/>
    </row>
    <row r="46" spans="1:16" x14ac:dyDescent="0.25">
      <c r="A46" s="66"/>
      <c r="B46" s="77">
        <f t="shared" si="9"/>
        <v>1527.994894484885</v>
      </c>
      <c r="C46" s="76">
        <f t="shared" si="8"/>
        <v>1527</v>
      </c>
      <c r="D46" s="109" t="s">
        <v>124</v>
      </c>
      <c r="E46" s="103">
        <f t="shared" si="6"/>
        <v>90.859304591276214</v>
      </c>
      <c r="G46" s="115">
        <v>108</v>
      </c>
      <c r="H46" s="113">
        <f t="shared" si="11"/>
        <v>341.43518518518522</v>
      </c>
      <c r="I46" s="90" t="str">
        <f t="shared" si="12"/>
        <v>Eb4</v>
      </c>
      <c r="J46" s="113">
        <f t="shared" si="13"/>
        <v>340.63176248583079</v>
      </c>
      <c r="K46" s="113">
        <f t="shared" si="14"/>
        <v>20.255018634468001</v>
      </c>
      <c r="L46" s="114">
        <f t="shared" si="10"/>
        <v>3.9665364611772912E-2</v>
      </c>
      <c r="M46" s="111"/>
    </row>
    <row r="47" spans="1:16" x14ac:dyDescent="0.25">
      <c r="A47" s="66"/>
      <c r="B47" s="77">
        <f t="shared" si="9"/>
        <v>1618.8541990761612</v>
      </c>
      <c r="C47" s="76">
        <f t="shared" si="8"/>
        <v>1618</v>
      </c>
      <c r="D47" s="109" t="s">
        <v>125</v>
      </c>
      <c r="E47" s="103">
        <f t="shared" si="6"/>
        <v>96.262079993607131</v>
      </c>
      <c r="G47" s="115">
        <v>106</v>
      </c>
      <c r="H47" s="113">
        <f t="shared" si="11"/>
        <v>347.87735849056611</v>
      </c>
      <c r="I47" s="90" t="str">
        <f t="shared" si="12"/>
        <v>Eb4</v>
      </c>
      <c r="J47" s="113">
        <f t="shared" si="13"/>
        <v>340.63176248583079</v>
      </c>
      <c r="K47" s="113">
        <f t="shared" si="14"/>
        <v>20.255018634468001</v>
      </c>
      <c r="L47" s="114">
        <f t="shared" si="10"/>
        <v>0.35771855536116243</v>
      </c>
      <c r="M47" s="111"/>
    </row>
    <row r="48" spans="1:16" x14ac:dyDescent="0.25">
      <c r="A48" s="66"/>
      <c r="B48" s="77">
        <f t="shared" si="9"/>
        <v>1715.1162790697683</v>
      </c>
      <c r="C48" s="76">
        <f t="shared" si="8"/>
        <v>1715</v>
      </c>
      <c r="D48" s="109" t="s">
        <v>126</v>
      </c>
      <c r="E48" s="103">
        <f t="shared" si="6"/>
        <v>101.98612113948911</v>
      </c>
      <c r="G48" s="115">
        <v>102</v>
      </c>
      <c r="H48" s="113">
        <f t="shared" si="11"/>
        <v>361.51960784313729</v>
      </c>
      <c r="I48" s="90" t="str">
        <f t="shared" si="12"/>
        <v>E4</v>
      </c>
      <c r="J48" s="113">
        <f t="shared" si="13"/>
        <v>360.88678112029879</v>
      </c>
      <c r="K48" s="113">
        <f t="shared" si="14"/>
        <v>21.459444718778684</v>
      </c>
      <c r="L48" s="114">
        <f t="shared" si="10"/>
        <v>2.9489426736411729E-2</v>
      </c>
      <c r="M48" s="111"/>
    </row>
    <row r="49" spans="1:13" x14ac:dyDescent="0.25">
      <c r="A49" s="66"/>
      <c r="B49" s="77">
        <f t="shared" si="9"/>
        <v>1817.1024002092574</v>
      </c>
      <c r="C49" s="76">
        <f t="shared" si="8"/>
        <v>1817</v>
      </c>
      <c r="D49" s="109" t="s">
        <v>127</v>
      </c>
      <c r="E49" s="103">
        <f t="shared" si="6"/>
        <v>108.05053148414504</v>
      </c>
      <c r="G49" s="115">
        <v>99</v>
      </c>
      <c r="H49" s="113">
        <f t="shared" si="11"/>
        <v>372.47474747474752</v>
      </c>
      <c r="I49" s="90" t="str">
        <f t="shared" si="12"/>
        <v>E4</v>
      </c>
      <c r="J49" s="113">
        <f t="shared" si="13"/>
        <v>360.88678112029879</v>
      </c>
      <c r="K49" s="113">
        <f t="shared" si="14"/>
        <v>21.459444718778684</v>
      </c>
      <c r="L49" s="114">
        <f t="shared" si="10"/>
        <v>0.53999376527708343</v>
      </c>
      <c r="M49" s="111"/>
    </row>
    <row r="50" spans="1:13" x14ac:dyDescent="0.25">
      <c r="A50" s="66"/>
      <c r="B50" s="77">
        <f t="shared" si="9"/>
        <v>1925.1529316934025</v>
      </c>
      <c r="C50" s="76">
        <f t="shared" si="8"/>
        <v>1925</v>
      </c>
      <c r="D50" s="109" t="s">
        <v>128</v>
      </c>
      <c r="E50" s="103">
        <f t="shared" si="6"/>
        <v>114.47555043335888</v>
      </c>
      <c r="G50" s="115">
        <v>96</v>
      </c>
      <c r="H50" s="113">
        <f t="shared" si="11"/>
        <v>384.11458333333337</v>
      </c>
      <c r="I50" s="90" t="str">
        <f t="shared" si="12"/>
        <v>F4</v>
      </c>
      <c r="J50" s="113">
        <f t="shared" si="13"/>
        <v>382.34622583907748</v>
      </c>
      <c r="K50" s="113">
        <f t="shared" si="14"/>
        <v>22.735489704989504</v>
      </c>
      <c r="L50" s="114">
        <f t="shared" si="10"/>
        <v>7.7779608761530797E-2</v>
      </c>
      <c r="M50" s="111"/>
    </row>
    <row r="51" spans="1:13" x14ac:dyDescent="0.25">
      <c r="A51" s="66"/>
      <c r="B51" s="77">
        <f t="shared" si="9"/>
        <v>2039.6284821267614</v>
      </c>
      <c r="C51" s="76">
        <f t="shared" si="8"/>
        <v>2039</v>
      </c>
      <c r="D51" s="109" t="s">
        <v>129</v>
      </c>
      <c r="E51" s="103">
        <f t="shared" si="6"/>
        <v>121.28262089060991</v>
      </c>
      <c r="G51" s="115">
        <v>91</v>
      </c>
      <c r="H51" s="113">
        <f t="shared" si="11"/>
        <v>405.21978021978026</v>
      </c>
      <c r="I51" s="90" t="str">
        <f t="shared" si="12"/>
        <v>F#4</v>
      </c>
      <c r="J51" s="113">
        <f t="shared" si="13"/>
        <v>405.08171554406698</v>
      </c>
      <c r="K51" s="113">
        <f t="shared" si="14"/>
        <v>24.087412274622068</v>
      </c>
      <c r="L51" s="114">
        <f t="shared" si="10"/>
        <v>5.7318185174562129E-3</v>
      </c>
      <c r="M51" s="111"/>
    </row>
    <row r="52" spans="1:13" x14ac:dyDescent="0.25">
      <c r="A52" s="66"/>
      <c r="B52" s="77">
        <f t="shared" si="9"/>
        <v>2160.9111030173713</v>
      </c>
      <c r="C52" s="76">
        <f t="shared" si="8"/>
        <v>2160</v>
      </c>
      <c r="D52" s="109" t="s">
        <v>130</v>
      </c>
      <c r="E52" s="103">
        <f t="shared" si="6"/>
        <v>128.49446082077066</v>
      </c>
      <c r="G52" s="115">
        <v>86</v>
      </c>
      <c r="H52" s="113">
        <f t="shared" si="11"/>
        <v>428.77906976744191</v>
      </c>
      <c r="I52" s="90" t="str">
        <f t="shared" si="12"/>
        <v>F#4</v>
      </c>
      <c r="J52" s="113">
        <f t="shared" si="13"/>
        <v>405.08171554406698</v>
      </c>
      <c r="K52" s="113">
        <f t="shared" si="14"/>
        <v>24.087412274622068</v>
      </c>
      <c r="L52" s="114">
        <f t="shared" si="10"/>
        <v>0.98380656058857374</v>
      </c>
      <c r="M52" s="111"/>
    </row>
    <row r="53" spans="1:13" x14ac:dyDescent="0.25">
      <c r="A53" s="66"/>
      <c r="B53" s="77">
        <f t="shared" si="9"/>
        <v>2289.4055638381419</v>
      </c>
      <c r="C53" s="76">
        <f t="shared" si="8"/>
        <v>2289</v>
      </c>
      <c r="D53" s="109" t="s">
        <v>144</v>
      </c>
      <c r="E53" s="103">
        <f t="shared" si="6"/>
        <v>136.13513906920298</v>
      </c>
      <c r="G53" s="115">
        <v>81</v>
      </c>
      <c r="H53" s="113">
        <f t="shared" si="11"/>
        <v>455.24691358024694</v>
      </c>
      <c r="I53" s="90" t="str">
        <f t="shared" si="12"/>
        <v>Ab4</v>
      </c>
      <c r="J53" s="113">
        <f t="shared" si="13"/>
        <v>454.68885216226823</v>
      </c>
      <c r="K53" s="113">
        <f t="shared" si="14"/>
        <v>27.037206120244605</v>
      </c>
      <c r="L53" s="114">
        <f t="shared" si="10"/>
        <v>2.0640498707477306E-2</v>
      </c>
      <c r="M53" s="111"/>
    </row>
    <row r="54" spans="1:13" x14ac:dyDescent="0.25">
      <c r="A54" s="66"/>
      <c r="B54" s="77">
        <f t="shared" si="9"/>
        <v>2425.5407029073449</v>
      </c>
      <c r="C54" s="76">
        <f t="shared" si="8"/>
        <v>2425</v>
      </c>
      <c r="D54" s="109" t="s">
        <v>145</v>
      </c>
      <c r="E54" s="103">
        <f t="shared" si="6"/>
        <v>144.23015568929077</v>
      </c>
      <c r="G54" s="115">
        <v>76</v>
      </c>
      <c r="H54" s="113">
        <f t="shared" si="11"/>
        <v>485.19736842105266</v>
      </c>
      <c r="I54" s="90" t="str">
        <f t="shared" si="12"/>
        <v>A4</v>
      </c>
      <c r="J54" s="113">
        <f t="shared" si="13"/>
        <v>481.72605828251284</v>
      </c>
      <c r="K54" s="113">
        <f t="shared" si="14"/>
        <v>28.644922058984434</v>
      </c>
      <c r="L54" s="114">
        <f t="shared" si="10"/>
        <v>0.12118413628048429</v>
      </c>
      <c r="M54" s="111"/>
    </row>
    <row r="55" spans="1:13" x14ac:dyDescent="0.25">
      <c r="A55" s="66"/>
      <c r="B55" s="77">
        <f t="shared" si="9"/>
        <v>2569.7708585966357</v>
      </c>
      <c r="C55" s="76">
        <f t="shared" si="8"/>
        <v>2569</v>
      </c>
      <c r="D55" s="109" t="s">
        <v>15</v>
      </c>
      <c r="E55" s="103">
        <f t="shared" si="6"/>
        <v>152.80652704649901</v>
      </c>
      <c r="G55" s="115">
        <v>72</v>
      </c>
      <c r="H55" s="113">
        <f t="shared" si="11"/>
        <v>512.15277777777783</v>
      </c>
      <c r="I55" s="90" t="str">
        <f t="shared" si="12"/>
        <v>Bb4</v>
      </c>
      <c r="J55" s="113">
        <f t="shared" si="13"/>
        <v>510.37098034149727</v>
      </c>
      <c r="K55" s="113">
        <f t="shared" si="14"/>
        <v>30.348237762292513</v>
      </c>
      <c r="L55" s="114">
        <f t="shared" si="10"/>
        <v>5.8711726533737241E-2</v>
      </c>
      <c r="M55" s="111"/>
    </row>
    <row r="56" spans="1:13" x14ac:dyDescent="0.25">
      <c r="A56" s="66"/>
      <c r="B56" s="77">
        <f t="shared" si="9"/>
        <v>2722.5773856431347</v>
      </c>
      <c r="C56" s="76">
        <f t="shared" ref="C56:C61" si="15">FLOOR(B56,1)</f>
        <v>2722</v>
      </c>
      <c r="D56" s="109" t="s">
        <v>146</v>
      </c>
      <c r="E56" s="103">
        <f t="shared" si="6"/>
        <v>161.89287598298142</v>
      </c>
      <c r="G56" s="115">
        <v>68</v>
      </c>
      <c r="H56" s="113">
        <f t="shared" si="11"/>
        <v>542.27941176470597</v>
      </c>
      <c r="I56" s="90" t="str">
        <f t="shared" si="12"/>
        <v>B4</v>
      </c>
      <c r="J56" s="113">
        <f t="shared" si="13"/>
        <v>540.71921810378979</v>
      </c>
      <c r="K56" s="113">
        <f t="shared" si="14"/>
        <v>32.152837887990017</v>
      </c>
      <c r="L56" s="114">
        <f t="shared" si="10"/>
        <v>4.8524290961544016E-2</v>
      </c>
      <c r="M56" s="111"/>
    </row>
    <row r="57" spans="1:13" x14ac:dyDescent="0.25">
      <c r="A57" s="66"/>
      <c r="B57" s="77">
        <f t="shared" si="9"/>
        <v>2884.4702616261161</v>
      </c>
      <c r="C57" s="76">
        <f t="shared" si="15"/>
        <v>2884</v>
      </c>
      <c r="D57" s="109" t="s">
        <v>147</v>
      </c>
      <c r="E57" s="103">
        <f t="shared" si="6"/>
        <v>171.51952734365477</v>
      </c>
      <c r="G57" s="115">
        <v>64</v>
      </c>
      <c r="H57" s="113">
        <f t="shared" si="11"/>
        <v>576.17187500000011</v>
      </c>
      <c r="I57" s="90" t="str">
        <f t="shared" si="12"/>
        <v>C5</v>
      </c>
      <c r="J57" s="113">
        <f t="shared" si="13"/>
        <v>572.8720559917798</v>
      </c>
      <c r="K57" s="113">
        <f t="shared" si="14"/>
        <v>34.064745121242709</v>
      </c>
      <c r="L57" s="114">
        <f t="shared" si="10"/>
        <v>9.6869035610736162E-2</v>
      </c>
      <c r="M57" s="111"/>
    </row>
    <row r="58" spans="1:13" x14ac:dyDescent="0.25">
      <c r="A58" s="66"/>
      <c r="B58" s="77">
        <f t="shared" si="9"/>
        <v>3055.9897889697709</v>
      </c>
      <c r="C58" s="76">
        <f t="shared" si="15"/>
        <v>3055</v>
      </c>
      <c r="D58" s="109" t="s">
        <v>148</v>
      </c>
      <c r="E58" s="103">
        <f t="shared" si="6"/>
        <v>181.71860918255243</v>
      </c>
      <c r="G58" s="115">
        <v>57</v>
      </c>
      <c r="H58" s="113">
        <f t="shared" si="11"/>
        <v>646.92982456140362</v>
      </c>
      <c r="I58" s="90" t="str">
        <f t="shared" si="12"/>
        <v>D5</v>
      </c>
      <c r="J58" s="113">
        <f t="shared" si="13"/>
        <v>643.02714138773501</v>
      </c>
      <c r="K58" s="113">
        <f t="shared" si="14"/>
        <v>38.236383583926795</v>
      </c>
      <c r="L58" s="114">
        <f t="shared" si="10"/>
        <v>0.1020672670338299</v>
      </c>
      <c r="M58" s="111"/>
    </row>
    <row r="59" spans="1:13" x14ac:dyDescent="0.25">
      <c r="A59" s="66"/>
      <c r="B59" s="77">
        <f t="shared" si="9"/>
        <v>3237.7083981523233</v>
      </c>
      <c r="C59" s="76">
        <f t="shared" si="15"/>
        <v>3237</v>
      </c>
      <c r="D59" s="109" t="s">
        <v>149</v>
      </c>
      <c r="E59" s="103">
        <f t="shared" si="6"/>
        <v>192.52415998721426</v>
      </c>
      <c r="G59" s="115">
        <v>54</v>
      </c>
      <c r="H59" s="113">
        <f t="shared" si="11"/>
        <v>682.87037037037044</v>
      </c>
      <c r="I59" s="90" t="str">
        <f t="shared" si="12"/>
        <v>Eb5</v>
      </c>
      <c r="J59" s="113">
        <f t="shared" si="13"/>
        <v>681.26352497166181</v>
      </c>
      <c r="K59" s="113">
        <f t="shared" si="14"/>
        <v>40.510037268936117</v>
      </c>
      <c r="L59" s="114">
        <f t="shared" si="10"/>
        <v>3.9665364611767187E-2</v>
      </c>
      <c r="M59" s="111"/>
    </row>
    <row r="60" spans="1:13" x14ac:dyDescent="0.25">
      <c r="A60" s="66"/>
      <c r="B60" s="77">
        <f t="shared" si="9"/>
        <v>3430.2325581395376</v>
      </c>
      <c r="C60" s="76">
        <f t="shared" si="15"/>
        <v>3430</v>
      </c>
      <c r="D60" s="109" t="s">
        <v>150</v>
      </c>
      <c r="E60" s="103">
        <f t="shared" si="6"/>
        <v>203.97224227897823</v>
      </c>
      <c r="G60" s="115">
        <v>51</v>
      </c>
      <c r="H60" s="113">
        <f t="shared" si="11"/>
        <v>723.03921568627459</v>
      </c>
      <c r="I60" s="90" t="str">
        <f t="shared" si="12"/>
        <v>E5</v>
      </c>
      <c r="J60" s="113">
        <f t="shared" si="13"/>
        <v>721.77356224059793</v>
      </c>
      <c r="K60" s="113">
        <f t="shared" si="14"/>
        <v>42.918889437557368</v>
      </c>
      <c r="L60" s="114">
        <f t="shared" si="10"/>
        <v>2.9489426736403784E-2</v>
      </c>
      <c r="M60" s="111"/>
    </row>
    <row r="61" spans="1:13" ht="15.75" thickBot="1" x14ac:dyDescent="0.3">
      <c r="A61" s="70"/>
      <c r="B61" s="79">
        <f t="shared" si="9"/>
        <v>3634.2048004185158</v>
      </c>
      <c r="C61" s="80">
        <f t="shared" si="15"/>
        <v>3634</v>
      </c>
      <c r="D61" s="110" t="s">
        <v>150</v>
      </c>
      <c r="E61" s="104">
        <f t="shared" si="6"/>
        <v>-3634.2048004185158</v>
      </c>
      <c r="G61" s="115">
        <v>48</v>
      </c>
      <c r="H61" s="113">
        <f t="shared" si="11"/>
        <v>768.22916666666674</v>
      </c>
      <c r="I61" s="90" t="str">
        <f t="shared" si="12"/>
        <v>F5</v>
      </c>
      <c r="J61" s="113">
        <f t="shared" si="13"/>
        <v>764.69245167815529</v>
      </c>
      <c r="K61" s="113">
        <f t="shared" si="14"/>
        <v>45.470979409979009</v>
      </c>
      <c r="L61" s="114">
        <f t="shared" si="10"/>
        <v>7.7779608761523289E-2</v>
      </c>
      <c r="M61" s="111"/>
    </row>
    <row r="62" spans="1:13" x14ac:dyDescent="0.25">
      <c r="G62" s="115">
        <v>43</v>
      </c>
      <c r="H62" s="113">
        <f t="shared" si="11"/>
        <v>857.55813953488382</v>
      </c>
      <c r="I62" s="90" t="str">
        <f t="shared" si="12"/>
        <v>G5</v>
      </c>
      <c r="J62" s="113">
        <f t="shared" si="13"/>
        <v>857.55813953488382</v>
      </c>
      <c r="K62" s="113">
        <f t="shared" si="14"/>
        <v>50.993060569744557</v>
      </c>
      <c r="L62" s="114">
        <f t="shared" si="10"/>
        <v>0</v>
      </c>
      <c r="M62" s="111"/>
    </row>
    <row r="63" spans="1:13" x14ac:dyDescent="0.25">
      <c r="G63" s="115">
        <v>40</v>
      </c>
      <c r="H63" s="113">
        <f t="shared" si="11"/>
        <v>921.875</v>
      </c>
      <c r="I63" s="90" t="str">
        <f t="shared" si="12"/>
        <v>Ab5</v>
      </c>
      <c r="J63" s="113">
        <f t="shared" si="13"/>
        <v>908.55120010462838</v>
      </c>
      <c r="K63" s="113">
        <f t="shared" si="14"/>
        <v>54.02526574207252</v>
      </c>
      <c r="L63" s="114">
        <f t="shared" si="10"/>
        <v>0.24662164475010862</v>
      </c>
      <c r="M63" s="111"/>
    </row>
    <row r="64" spans="1:13" x14ac:dyDescent="0.25">
      <c r="G64" s="115">
        <v>38</v>
      </c>
      <c r="H64" s="113">
        <f t="shared" si="11"/>
        <v>970.39473684210532</v>
      </c>
      <c r="I64" s="90" t="str">
        <f t="shared" si="12"/>
        <v>A5</v>
      </c>
      <c r="J64" s="113">
        <f t="shared" si="13"/>
        <v>962.5764658467009</v>
      </c>
      <c r="K64" s="113">
        <f t="shared" si="14"/>
        <v>57.237775216679324</v>
      </c>
      <c r="L64" s="114">
        <f t="shared" si="10"/>
        <v>0.13659285263635024</v>
      </c>
      <c r="M64" s="111"/>
    </row>
    <row r="65" spans="7:13" x14ac:dyDescent="0.25">
      <c r="G65" s="115">
        <v>36</v>
      </c>
      <c r="H65" s="113">
        <f t="shared" si="11"/>
        <v>1024.3055555555557</v>
      </c>
      <c r="I65" s="90" t="str">
        <f t="shared" si="12"/>
        <v>Bb5</v>
      </c>
      <c r="J65" s="113">
        <f t="shared" si="13"/>
        <v>1019.8142410633802</v>
      </c>
      <c r="K65" s="113">
        <f t="shared" si="14"/>
        <v>60.641310445304953</v>
      </c>
      <c r="L65" s="114">
        <f t="shared" si="10"/>
        <v>7.4063612068976423E-2</v>
      </c>
      <c r="M65" s="111"/>
    </row>
    <row r="66" spans="7:13" x14ac:dyDescent="0.25">
      <c r="G66" s="115">
        <v>34</v>
      </c>
      <c r="H66" s="113">
        <f t="shared" si="11"/>
        <v>1084.5588235294119</v>
      </c>
      <c r="I66" s="90" t="str">
        <f t="shared" si="12"/>
        <v>B5</v>
      </c>
      <c r="J66" s="113">
        <f t="shared" si="13"/>
        <v>1080.4555515086852</v>
      </c>
      <c r="K66" s="113">
        <f t="shared" si="14"/>
        <v>64.247230410385328</v>
      </c>
      <c r="L66" s="114">
        <f t="shared" si="10"/>
        <v>6.3866909040541056E-2</v>
      </c>
      <c r="M66" s="111"/>
    </row>
    <row r="67" spans="7:13" x14ac:dyDescent="0.25">
      <c r="G67" s="115">
        <v>32</v>
      </c>
      <c r="H67" s="113">
        <f t="shared" si="11"/>
        <v>1152.3437500000002</v>
      </c>
      <c r="I67" s="90" t="str">
        <f t="shared" si="12"/>
        <v>C6</v>
      </c>
      <c r="J67" s="113">
        <f t="shared" si="13"/>
        <v>1144.7027819190705</v>
      </c>
      <c r="K67" s="113">
        <f t="shared" si="14"/>
        <v>68.067569534601489</v>
      </c>
      <c r="L67" s="114">
        <f t="shared" si="10"/>
        <v>0.11225563264816606</v>
      </c>
      <c r="M67" s="111"/>
    </row>
    <row r="68" spans="7:13" x14ac:dyDescent="0.25">
      <c r="G68" s="115">
        <v>28</v>
      </c>
      <c r="H68" s="113">
        <f t="shared" si="11"/>
        <v>1316.964285714286</v>
      </c>
      <c r="I68" s="90" t="str">
        <f t="shared" si="12"/>
        <v>D6</v>
      </c>
      <c r="J68" s="113">
        <f t="shared" si="13"/>
        <v>1284.8854292983174</v>
      </c>
      <c r="K68" s="113">
        <f t="shared" si="14"/>
        <v>76.403263523249507</v>
      </c>
      <c r="L68" s="114">
        <f t="shared" si="10"/>
        <v>0.41986238462453945</v>
      </c>
      <c r="M68" s="111"/>
    </row>
    <row r="69" spans="7:13" x14ac:dyDescent="0.25">
      <c r="G69" s="115">
        <v>27</v>
      </c>
      <c r="H69" s="113">
        <f t="shared" ref="H69:H76" si="16">1/(G69*NOTE_CLOCK)</f>
        <v>1365.7407407407409</v>
      </c>
      <c r="I69" s="90" t="str">
        <f t="shared" ref="I69:I76" si="17">IF(H69="","",LOOKUP(H69, NOTE_FREQ, NOTE_NAME))</f>
        <v>Eb6</v>
      </c>
      <c r="J69" s="113">
        <f t="shared" ref="J69:J76" si="18">LOOKUP(H69,NOTE_FREQ_PREC,NOTE_FREQ_PREC)</f>
        <v>1361.2886928215669</v>
      </c>
      <c r="K69" s="113">
        <f t="shared" ref="K69:K76" si="19">LOOKUP(H69,NOTE_FREQ_PREC,NOTE_SPAN)</f>
        <v>80.946437991490711</v>
      </c>
      <c r="L69" s="114">
        <f t="shared" si="10"/>
        <v>5.4999923772334522E-2</v>
      </c>
      <c r="M69" s="111"/>
    </row>
    <row r="70" spans="7:13" x14ac:dyDescent="0.25">
      <c r="G70" s="115">
        <v>25</v>
      </c>
      <c r="H70" s="113">
        <f t="shared" si="16"/>
        <v>1475.0000000000002</v>
      </c>
      <c r="I70" s="90" t="str">
        <f t="shared" si="17"/>
        <v>E6</v>
      </c>
      <c r="J70" s="113">
        <f t="shared" si="18"/>
        <v>1442.2351308130576</v>
      </c>
      <c r="K70" s="113">
        <f t="shared" si="19"/>
        <v>85.759763671827386</v>
      </c>
      <c r="L70" s="114">
        <f t="shared" si="10"/>
        <v>0.38205409838024185</v>
      </c>
      <c r="M70" s="111"/>
    </row>
    <row r="71" spans="7:13" x14ac:dyDescent="0.25">
      <c r="G71" s="115">
        <v>24</v>
      </c>
      <c r="H71" s="113">
        <f t="shared" si="16"/>
        <v>1536.4583333333335</v>
      </c>
      <c r="I71" s="90" t="str">
        <f t="shared" si="17"/>
        <v>F6</v>
      </c>
      <c r="J71" s="113">
        <f t="shared" si="18"/>
        <v>1527.994894484885</v>
      </c>
      <c r="K71" s="113">
        <f t="shared" si="19"/>
        <v>90.859304591276214</v>
      </c>
      <c r="L71" s="114">
        <f t="shared" si="10"/>
        <v>9.3148840248344966E-2</v>
      </c>
      <c r="M71" s="111"/>
    </row>
    <row r="72" spans="7:13" x14ac:dyDescent="0.25">
      <c r="G72" s="115">
        <v>21</v>
      </c>
      <c r="H72" s="113">
        <f t="shared" si="16"/>
        <v>1755.9523809523812</v>
      </c>
      <c r="I72" s="90" t="str">
        <f t="shared" si="17"/>
        <v>G6</v>
      </c>
      <c r="J72" s="113">
        <f t="shared" si="18"/>
        <v>1715.1162790697683</v>
      </c>
      <c r="K72" s="113">
        <f t="shared" si="19"/>
        <v>101.98612113948911</v>
      </c>
      <c r="L72" s="114">
        <f t="shared" si="10"/>
        <v>0.40040842250251141</v>
      </c>
      <c r="M72" s="111"/>
    </row>
    <row r="73" spans="7:13" x14ac:dyDescent="0.25">
      <c r="G73" s="115">
        <v>20</v>
      </c>
      <c r="H73" s="113">
        <f t="shared" si="16"/>
        <v>1843.75</v>
      </c>
      <c r="I73" s="90" t="str">
        <f t="shared" si="17"/>
        <v>Ab6</v>
      </c>
      <c r="J73" s="113">
        <f t="shared" si="18"/>
        <v>1817.1024002092574</v>
      </c>
      <c r="K73" s="113">
        <f t="shared" si="19"/>
        <v>108.05053148414504</v>
      </c>
      <c r="L73" s="114">
        <f t="shared" si="10"/>
        <v>0.24662164475010229</v>
      </c>
      <c r="M73" s="111"/>
    </row>
    <row r="74" spans="7:13" x14ac:dyDescent="0.25">
      <c r="G74" s="115">
        <v>19</v>
      </c>
      <c r="H74" s="113">
        <f t="shared" si="16"/>
        <v>1940.7894736842106</v>
      </c>
      <c r="I74" s="90" t="str">
        <f t="shared" si="17"/>
        <v>A6</v>
      </c>
      <c r="J74" s="113">
        <f t="shared" si="18"/>
        <v>1925.1529316934025</v>
      </c>
      <c r="K74" s="113">
        <f t="shared" si="19"/>
        <v>114.47555043335888</v>
      </c>
      <c r="L74" s="114">
        <f t="shared" si="10"/>
        <v>0.13659285263634399</v>
      </c>
      <c r="M74" s="111"/>
    </row>
    <row r="75" spans="7:13" x14ac:dyDescent="0.25">
      <c r="G75" s="115">
        <v>18</v>
      </c>
      <c r="H75" s="113">
        <f t="shared" si="16"/>
        <v>2048.6111111111113</v>
      </c>
      <c r="I75" s="90" t="str">
        <f t="shared" si="17"/>
        <v>Bb6</v>
      </c>
      <c r="J75" s="113">
        <f t="shared" si="18"/>
        <v>2039.6284821267614</v>
      </c>
      <c r="K75" s="113">
        <f t="shared" si="19"/>
        <v>121.28262089060991</v>
      </c>
      <c r="L75" s="114">
        <f t="shared" si="10"/>
        <v>7.4063612068968915E-2</v>
      </c>
      <c r="M75" s="111"/>
    </row>
    <row r="76" spans="7:13" x14ac:dyDescent="0.25">
      <c r="G76" s="116">
        <v>16</v>
      </c>
      <c r="H76" s="117">
        <f t="shared" si="16"/>
        <v>2304.6875000000005</v>
      </c>
      <c r="I76" s="118" t="str">
        <f t="shared" si="17"/>
        <v>C7</v>
      </c>
      <c r="J76" s="117">
        <f t="shared" si="18"/>
        <v>2289.4055638381419</v>
      </c>
      <c r="K76" s="117">
        <f t="shared" si="19"/>
        <v>136.13513906920298</v>
      </c>
      <c r="L76" s="119">
        <f t="shared" si="10"/>
        <v>0.11225563264815938</v>
      </c>
      <c r="M76" s="111"/>
    </row>
  </sheetData>
  <sortState xmlns:xlrd2="http://schemas.microsoft.com/office/spreadsheetml/2017/richdata2" ref="G5:G76">
    <sortCondition descending="1" ref="G5:G76"/>
  </sortState>
  <mergeCells count="14">
    <mergeCell ref="AD3:AE3"/>
    <mergeCell ref="AF3:AG3"/>
    <mergeCell ref="A2:D2"/>
    <mergeCell ref="AH2:AK2"/>
    <mergeCell ref="AH3:AI3"/>
    <mergeCell ref="AJ3:AK3"/>
    <mergeCell ref="V2:Y2"/>
    <mergeCell ref="Z2:AC2"/>
    <mergeCell ref="AD2:AG2"/>
    <mergeCell ref="V3:W3"/>
    <mergeCell ref="X3:Y3"/>
    <mergeCell ref="Z3:AA3"/>
    <mergeCell ref="AB3:AC3"/>
    <mergeCell ref="G2:J2"/>
  </mergeCells>
  <conditionalFormatting sqref="L5:L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{4A54CF61-1605-4394-9C02-529B5F77F4D5}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54CF61-1605-4394-9C02-529B5F77F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L5:L76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7B0C-8BDE-4C03-9BF1-A66999E8C3C8}">
  <dimension ref="A1:Q282"/>
  <sheetViews>
    <sheetView tabSelected="1" topLeftCell="A247" zoomScaleNormal="100" workbookViewId="0">
      <selection activeCell="A264" sqref="A264"/>
    </sheetView>
  </sheetViews>
  <sheetFormatPr defaultRowHeight="15" x14ac:dyDescent="0.25"/>
  <cols>
    <col min="1" max="1" width="15" customWidth="1"/>
    <col min="2" max="2" width="9.140625" style="50"/>
    <col min="5" max="5" width="13" style="88" customWidth="1"/>
    <col min="8" max="8" width="12" bestFit="1" customWidth="1"/>
    <col min="10" max="10" width="10.5703125" style="88" bestFit="1" customWidth="1"/>
    <col min="12" max="12" width="9.140625" customWidth="1"/>
    <col min="16" max="16" width="12" bestFit="1" customWidth="1"/>
  </cols>
  <sheetData>
    <row r="1" spans="1:17" x14ac:dyDescent="0.25">
      <c r="B1" s="52"/>
    </row>
    <row r="2" spans="1:17" x14ac:dyDescent="0.25">
      <c r="B2" s="52"/>
      <c r="C2" t="s">
        <v>158</v>
      </c>
      <c r="H2" s="5"/>
    </row>
    <row r="3" spans="1:17" x14ac:dyDescent="0.25">
      <c r="B3" s="52"/>
      <c r="C3" s="140"/>
      <c r="D3" s="140"/>
      <c r="E3" s="140"/>
      <c r="F3" s="140"/>
      <c r="G3" s="140"/>
      <c r="H3" s="140"/>
      <c r="I3" s="140"/>
      <c r="J3" s="96"/>
      <c r="K3" s="52"/>
    </row>
    <row r="4" spans="1:17" ht="23.25" x14ac:dyDescent="0.35">
      <c r="C4" s="141" t="s">
        <v>153</v>
      </c>
      <c r="D4" s="142"/>
      <c r="E4" s="142"/>
      <c r="F4" s="142"/>
      <c r="G4" s="142"/>
      <c r="H4" s="142"/>
      <c r="I4" s="142"/>
      <c r="J4" s="142"/>
      <c r="K4" s="142"/>
      <c r="L4" s="143"/>
      <c r="N4" s="51"/>
      <c r="O4" s="51"/>
      <c r="P4" s="51"/>
      <c r="Q4" s="51"/>
    </row>
    <row r="5" spans="1:17" x14ac:dyDescent="0.25">
      <c r="C5" s="144" t="s">
        <v>4</v>
      </c>
      <c r="D5" s="145"/>
      <c r="E5" s="145"/>
      <c r="F5" s="146"/>
      <c r="G5" s="6"/>
      <c r="H5" s="147" t="s">
        <v>5</v>
      </c>
      <c r="I5" s="145"/>
      <c r="J5" s="145"/>
      <c r="K5" s="146"/>
      <c r="L5" s="7"/>
      <c r="N5" s="51"/>
      <c r="O5" s="51"/>
      <c r="P5" s="51"/>
      <c r="Q5" s="51"/>
    </row>
    <row r="6" spans="1:17" x14ac:dyDescent="0.25">
      <c r="B6" s="51" t="s">
        <v>132</v>
      </c>
      <c r="C6" s="8" t="s">
        <v>67</v>
      </c>
      <c r="D6" s="6" t="s">
        <v>68</v>
      </c>
      <c r="E6" s="91" t="s">
        <v>89</v>
      </c>
      <c r="F6" s="148" t="s">
        <v>92</v>
      </c>
      <c r="G6" s="6"/>
      <c r="H6" s="6" t="s">
        <v>67</v>
      </c>
      <c r="I6" s="6" t="s">
        <v>68</v>
      </c>
      <c r="J6" s="91" t="s">
        <v>89</v>
      </c>
      <c r="K6" s="148" t="s">
        <v>92</v>
      </c>
      <c r="L6" s="7"/>
      <c r="N6" s="51"/>
      <c r="O6" s="51"/>
      <c r="P6" s="51"/>
      <c r="Q6" s="51"/>
    </row>
    <row r="7" spans="1:17" x14ac:dyDescent="0.25">
      <c r="A7" s="2" t="s">
        <v>7</v>
      </c>
      <c r="C7" s="56" t="s">
        <v>159</v>
      </c>
      <c r="D7" s="57">
        <f>HEX2DEC(C7)</f>
        <v>51980</v>
      </c>
      <c r="E7" s="92"/>
      <c r="F7" s="149"/>
      <c r="G7" s="10"/>
      <c r="H7" s="57" t="s">
        <v>160</v>
      </c>
      <c r="I7" s="57">
        <f>HEX2DEC(H7)</f>
        <v>52253</v>
      </c>
      <c r="J7" s="92"/>
      <c r="K7" s="149"/>
      <c r="L7" s="7"/>
      <c r="N7" s="4"/>
      <c r="O7" s="4"/>
      <c r="P7" s="4"/>
      <c r="Q7" s="4"/>
    </row>
    <row r="8" spans="1:17" x14ac:dyDescent="0.25">
      <c r="A8" s="2" t="s">
        <v>6</v>
      </c>
      <c r="C8" s="56" t="s">
        <v>161</v>
      </c>
      <c r="D8" s="57">
        <f>HEX2DEC(C8)</f>
        <v>52252</v>
      </c>
      <c r="E8" s="92"/>
      <c r="F8" s="10"/>
      <c r="G8" s="10"/>
      <c r="H8" s="57" t="s">
        <v>162</v>
      </c>
      <c r="I8" s="57">
        <f>HEX2DEC(H8)</f>
        <v>52525</v>
      </c>
      <c r="J8" s="92"/>
      <c r="K8" s="10"/>
      <c r="L8" s="7"/>
      <c r="N8" s="4"/>
      <c r="O8" s="4"/>
      <c r="P8" s="4"/>
      <c r="Q8" s="4"/>
    </row>
    <row r="9" spans="1:17" ht="15.75" thickBot="1" x14ac:dyDescent="0.3">
      <c r="A9" s="2" t="s">
        <v>11</v>
      </c>
      <c r="C9" s="56" t="str">
        <f>DEC2HEX(D9,4)</f>
        <v>0110</v>
      </c>
      <c r="D9" s="57">
        <f>D8-D7</f>
        <v>272</v>
      </c>
      <c r="E9" s="91"/>
      <c r="F9" s="6"/>
      <c r="G9" s="6"/>
      <c r="H9" s="57" t="str">
        <f>DEC2HEX(I9,4)</f>
        <v>0110</v>
      </c>
      <c r="I9" s="57">
        <f>I8-I7</f>
        <v>272</v>
      </c>
      <c r="J9" s="91"/>
      <c r="K9" s="6"/>
      <c r="L9" s="7"/>
      <c r="N9" s="51"/>
      <c r="O9" s="51"/>
      <c r="P9" s="51"/>
      <c r="Q9" s="51"/>
    </row>
    <row r="10" spans="1:17" x14ac:dyDescent="0.25">
      <c r="A10" s="2" t="s">
        <v>8</v>
      </c>
      <c r="B10" s="22">
        <v>0</v>
      </c>
      <c r="C10" s="23" t="s">
        <v>16</v>
      </c>
      <c r="D10" s="24">
        <f>HEX2DEC(C10)</f>
        <v>171</v>
      </c>
      <c r="E10" s="93">
        <f t="shared" ref="E10:E73" si="0">IF(D10&lt;10,"",1/(D10*NOTE_CLOCK))</f>
        <v>215.64327485380122</v>
      </c>
      <c r="F10" s="24" t="str">
        <f t="shared" ref="F10:F73" si="1">IF(E10="","",LOOKUP(E10, NOTE_FREQ, NOTE_NAME))</f>
        <v>G3</v>
      </c>
      <c r="G10" s="24"/>
      <c r="H10" s="25" t="s">
        <v>44</v>
      </c>
      <c r="I10" s="24">
        <f>HEX2DEC(H10)</f>
        <v>169</v>
      </c>
      <c r="J10" s="93">
        <f t="shared" ref="J10:J73" si="2">IF(I10&lt;10,"",1/(I10*NOTE_CLOCK))</f>
        <v>218.19526627218937</v>
      </c>
      <c r="K10" s="24" t="str">
        <f t="shared" ref="K10:K73" si="3">IF(J10="","",LOOKUP(J10, NOTE_FREQ, NOTE_NAME))</f>
        <v>G3</v>
      </c>
      <c r="L10" s="26"/>
    </row>
    <row r="11" spans="1:17" x14ac:dyDescent="0.25">
      <c r="B11" s="52"/>
      <c r="C11" s="11" t="s">
        <v>25</v>
      </c>
      <c r="D11" s="12">
        <f t="shared" ref="D11:D74" si="4">HEX2DEC(C11)</f>
        <v>1</v>
      </c>
      <c r="E11" s="94" t="str">
        <f t="shared" si="0"/>
        <v/>
      </c>
      <c r="F11" s="12" t="str">
        <f t="shared" si="1"/>
        <v/>
      </c>
      <c r="G11" s="12"/>
      <c r="H11" s="13" t="s">
        <v>25</v>
      </c>
      <c r="I11" s="12">
        <f t="shared" ref="I11:I74" si="5">HEX2DEC(H11)</f>
        <v>1</v>
      </c>
      <c r="J11" s="94" t="str">
        <f t="shared" si="2"/>
        <v/>
      </c>
      <c r="K11" s="12" t="str">
        <f t="shared" si="3"/>
        <v/>
      </c>
      <c r="L11" s="7"/>
    </row>
    <row r="12" spans="1:17" x14ac:dyDescent="0.25">
      <c r="B12" s="52"/>
      <c r="C12" s="11" t="s">
        <v>29</v>
      </c>
      <c r="D12" s="12">
        <f t="shared" si="4"/>
        <v>144</v>
      </c>
      <c r="E12" s="94">
        <f t="shared" si="0"/>
        <v>256.07638888888891</v>
      </c>
      <c r="F12" s="12" t="str">
        <f t="shared" si="1"/>
        <v>Bb3</v>
      </c>
      <c r="G12" s="12"/>
      <c r="H12" s="13" t="s">
        <v>49</v>
      </c>
      <c r="I12" s="12">
        <f t="shared" si="5"/>
        <v>142</v>
      </c>
      <c r="J12" s="94">
        <f t="shared" si="2"/>
        <v>259.68309859154931</v>
      </c>
      <c r="K12" s="12" t="str">
        <f t="shared" si="3"/>
        <v>Bb3</v>
      </c>
      <c r="L12" s="7"/>
    </row>
    <row r="13" spans="1:17" x14ac:dyDescent="0.25">
      <c r="B13" s="52"/>
      <c r="C13" s="11" t="s">
        <v>25</v>
      </c>
      <c r="D13" s="12">
        <f t="shared" si="4"/>
        <v>1</v>
      </c>
      <c r="E13" s="94" t="str">
        <f t="shared" si="0"/>
        <v/>
      </c>
      <c r="F13" s="12" t="str">
        <f t="shared" si="1"/>
        <v/>
      </c>
      <c r="G13" s="12"/>
      <c r="H13" s="13" t="s">
        <v>25</v>
      </c>
      <c r="I13" s="12">
        <f t="shared" si="5"/>
        <v>1</v>
      </c>
      <c r="J13" s="94" t="str">
        <f t="shared" si="2"/>
        <v/>
      </c>
      <c r="K13" s="12" t="str">
        <f t="shared" si="3"/>
        <v/>
      </c>
      <c r="L13" s="7"/>
    </row>
    <row r="14" spans="1:17" x14ac:dyDescent="0.25">
      <c r="B14" s="52"/>
      <c r="C14" s="11" t="s">
        <v>16</v>
      </c>
      <c r="D14" s="12">
        <f t="shared" si="4"/>
        <v>171</v>
      </c>
      <c r="E14" s="94">
        <f t="shared" si="0"/>
        <v>215.64327485380122</v>
      </c>
      <c r="F14" s="12" t="str">
        <f t="shared" si="1"/>
        <v>G3</v>
      </c>
      <c r="G14" s="12"/>
      <c r="H14" s="13" t="s">
        <v>39</v>
      </c>
      <c r="I14" s="12">
        <f t="shared" si="5"/>
        <v>170</v>
      </c>
      <c r="J14" s="94">
        <f t="shared" si="2"/>
        <v>216.91176470588235</v>
      </c>
      <c r="K14" s="12" t="str">
        <f t="shared" si="3"/>
        <v>G3</v>
      </c>
      <c r="L14" s="7"/>
    </row>
    <row r="15" spans="1:17" ht="15.75" thickBot="1" x14ac:dyDescent="0.3">
      <c r="B15" s="52"/>
      <c r="C15" s="11" t="s">
        <v>25</v>
      </c>
      <c r="D15" s="12">
        <f t="shared" si="4"/>
        <v>1</v>
      </c>
      <c r="E15" s="94" t="str">
        <f t="shared" si="0"/>
        <v/>
      </c>
      <c r="F15" s="12" t="str">
        <f t="shared" si="1"/>
        <v/>
      </c>
      <c r="G15" s="12"/>
      <c r="H15" s="13" t="s">
        <v>25</v>
      </c>
      <c r="I15" s="12">
        <f t="shared" si="5"/>
        <v>1</v>
      </c>
      <c r="J15" s="94" t="str">
        <f t="shared" si="2"/>
        <v/>
      </c>
      <c r="K15" s="12" t="str">
        <f t="shared" si="3"/>
        <v/>
      </c>
      <c r="L15" s="7"/>
    </row>
    <row r="16" spans="1:17" x14ac:dyDescent="0.25">
      <c r="A16" t="s">
        <v>179</v>
      </c>
      <c r="B16" s="22">
        <v>1</v>
      </c>
      <c r="C16" s="23" t="s">
        <v>26</v>
      </c>
      <c r="D16" s="24">
        <f t="shared" si="4"/>
        <v>128</v>
      </c>
      <c r="E16" s="93">
        <f t="shared" si="0"/>
        <v>288.08593750000006</v>
      </c>
      <c r="F16" s="24" t="str">
        <f t="shared" si="1"/>
        <v>C4</v>
      </c>
      <c r="G16" s="24"/>
      <c r="H16" s="25" t="s">
        <v>50</v>
      </c>
      <c r="I16" s="24">
        <f t="shared" si="5"/>
        <v>126</v>
      </c>
      <c r="J16" s="93">
        <f t="shared" si="2"/>
        <v>292.65873015873018</v>
      </c>
      <c r="K16" s="24" t="str">
        <f t="shared" si="3"/>
        <v>C4</v>
      </c>
      <c r="L16" s="26"/>
    </row>
    <row r="17" spans="2:12" x14ac:dyDescent="0.25">
      <c r="B17" s="62"/>
      <c r="C17" s="11" t="s">
        <v>26</v>
      </c>
      <c r="D17" s="12">
        <f t="shared" si="4"/>
        <v>128</v>
      </c>
      <c r="E17" s="94">
        <f t="shared" si="0"/>
        <v>288.08593750000006</v>
      </c>
      <c r="F17" s="12" t="str">
        <f t="shared" si="1"/>
        <v>C4</v>
      </c>
      <c r="G17" s="12"/>
      <c r="H17" s="13" t="s">
        <v>25</v>
      </c>
      <c r="I17" s="12">
        <f t="shared" si="5"/>
        <v>1</v>
      </c>
      <c r="J17" s="94" t="str">
        <f t="shared" si="2"/>
        <v/>
      </c>
      <c r="K17" s="12" t="str">
        <f t="shared" si="3"/>
        <v/>
      </c>
      <c r="L17" s="7"/>
    </row>
    <row r="18" spans="2:12" x14ac:dyDescent="0.25">
      <c r="B18" s="52"/>
      <c r="C18" s="11" t="s">
        <v>25</v>
      </c>
      <c r="D18" s="12">
        <f t="shared" si="4"/>
        <v>1</v>
      </c>
      <c r="E18" s="94" t="str">
        <f t="shared" si="0"/>
        <v/>
      </c>
      <c r="F18" s="12" t="str">
        <f t="shared" si="1"/>
        <v/>
      </c>
      <c r="G18" s="12"/>
      <c r="H18" s="13" t="s">
        <v>25</v>
      </c>
      <c r="I18" s="12">
        <f t="shared" si="5"/>
        <v>1</v>
      </c>
      <c r="J18" s="94" t="str">
        <f t="shared" si="2"/>
        <v/>
      </c>
      <c r="K18" s="12" t="str">
        <f t="shared" si="3"/>
        <v/>
      </c>
      <c r="L18" s="7"/>
    </row>
    <row r="19" spans="2:12" x14ac:dyDescent="0.25">
      <c r="B19" s="52"/>
      <c r="C19" s="11" t="s">
        <v>25</v>
      </c>
      <c r="D19" s="12">
        <f t="shared" si="4"/>
        <v>1</v>
      </c>
      <c r="E19" s="94" t="str">
        <f t="shared" si="0"/>
        <v/>
      </c>
      <c r="F19" s="12" t="str">
        <f t="shared" si="1"/>
        <v/>
      </c>
      <c r="G19" s="12"/>
      <c r="H19" s="13" t="s">
        <v>25</v>
      </c>
      <c r="I19" s="12">
        <f t="shared" si="5"/>
        <v>1</v>
      </c>
      <c r="J19" s="94" t="str">
        <f t="shared" si="2"/>
        <v/>
      </c>
      <c r="K19" s="12" t="str">
        <f t="shared" si="3"/>
        <v/>
      </c>
      <c r="L19" s="7"/>
    </row>
    <row r="20" spans="2:12" x14ac:dyDescent="0.25">
      <c r="B20" s="52"/>
      <c r="C20" s="11" t="s">
        <v>20</v>
      </c>
      <c r="D20" s="12">
        <f t="shared" si="4"/>
        <v>108</v>
      </c>
      <c r="E20" s="94">
        <f t="shared" si="0"/>
        <v>341.43518518518522</v>
      </c>
      <c r="F20" s="12" t="str">
        <f t="shared" si="1"/>
        <v>Eb4</v>
      </c>
      <c r="G20" s="12"/>
      <c r="H20" s="13" t="s">
        <v>170</v>
      </c>
      <c r="I20" s="12">
        <f t="shared" si="5"/>
        <v>106</v>
      </c>
      <c r="J20" s="94">
        <f t="shared" si="2"/>
        <v>347.87735849056611</v>
      </c>
      <c r="K20" s="12" t="str">
        <f t="shared" si="3"/>
        <v>Eb4</v>
      </c>
      <c r="L20" s="7"/>
    </row>
    <row r="21" spans="2:12" x14ac:dyDescent="0.25">
      <c r="B21" s="52"/>
      <c r="C21" s="11" t="s">
        <v>25</v>
      </c>
      <c r="D21" s="12">
        <f t="shared" si="4"/>
        <v>1</v>
      </c>
      <c r="E21" s="94" t="str">
        <f t="shared" si="0"/>
        <v/>
      </c>
      <c r="F21" s="12" t="str">
        <f t="shared" si="1"/>
        <v/>
      </c>
      <c r="G21" s="12"/>
      <c r="H21" s="13" t="s">
        <v>25</v>
      </c>
      <c r="I21" s="12">
        <f t="shared" si="5"/>
        <v>1</v>
      </c>
      <c r="J21" s="94" t="str">
        <f t="shared" si="2"/>
        <v/>
      </c>
      <c r="K21" s="12" t="str">
        <f t="shared" si="3"/>
        <v/>
      </c>
      <c r="L21" s="7"/>
    </row>
    <row r="22" spans="2:12" x14ac:dyDescent="0.25">
      <c r="B22" s="52"/>
      <c r="C22" s="11" t="s">
        <v>26</v>
      </c>
      <c r="D22" s="12">
        <f t="shared" si="4"/>
        <v>128</v>
      </c>
      <c r="E22" s="94">
        <f t="shared" si="0"/>
        <v>288.08593750000006</v>
      </c>
      <c r="F22" s="12" t="str">
        <f t="shared" si="1"/>
        <v>C4</v>
      </c>
      <c r="G22" s="12"/>
      <c r="H22" s="13" t="s">
        <v>50</v>
      </c>
      <c r="I22" s="12">
        <f t="shared" si="5"/>
        <v>126</v>
      </c>
      <c r="J22" s="94">
        <f t="shared" si="2"/>
        <v>292.65873015873018</v>
      </c>
      <c r="K22" s="12" t="str">
        <f t="shared" si="3"/>
        <v>C4</v>
      </c>
      <c r="L22" s="7"/>
    </row>
    <row r="23" spans="2:12" x14ac:dyDescent="0.25">
      <c r="B23" s="52"/>
      <c r="C23" s="11" t="s">
        <v>25</v>
      </c>
      <c r="D23" s="12">
        <f t="shared" si="4"/>
        <v>1</v>
      </c>
      <c r="E23" s="94" t="str">
        <f t="shared" si="0"/>
        <v/>
      </c>
      <c r="F23" s="12" t="str">
        <f t="shared" si="1"/>
        <v/>
      </c>
      <c r="G23" s="12"/>
      <c r="H23" s="13" t="s">
        <v>25</v>
      </c>
      <c r="I23" s="12">
        <f t="shared" si="5"/>
        <v>1</v>
      </c>
      <c r="J23" s="94" t="str">
        <f t="shared" si="2"/>
        <v/>
      </c>
      <c r="K23" s="12" t="str">
        <f t="shared" si="3"/>
        <v/>
      </c>
      <c r="L23" s="7"/>
    </row>
    <row r="24" spans="2:12" x14ac:dyDescent="0.25">
      <c r="B24" s="52"/>
      <c r="C24" s="11" t="s">
        <v>25</v>
      </c>
      <c r="D24" s="12">
        <f t="shared" si="4"/>
        <v>1</v>
      </c>
      <c r="E24" s="94" t="str">
        <f t="shared" si="0"/>
        <v/>
      </c>
      <c r="F24" s="12" t="str">
        <f t="shared" si="1"/>
        <v/>
      </c>
      <c r="G24" s="12"/>
      <c r="H24" s="13" t="s">
        <v>25</v>
      </c>
      <c r="I24" s="12">
        <f t="shared" si="5"/>
        <v>1</v>
      </c>
      <c r="J24" s="94" t="str">
        <f t="shared" si="2"/>
        <v/>
      </c>
      <c r="K24" s="12" t="str">
        <f t="shared" si="3"/>
        <v/>
      </c>
      <c r="L24" s="7"/>
    </row>
    <row r="25" spans="2:12" x14ac:dyDescent="0.25">
      <c r="B25" s="52"/>
      <c r="C25" s="11" t="s">
        <v>25</v>
      </c>
      <c r="D25" s="12">
        <f t="shared" si="4"/>
        <v>1</v>
      </c>
      <c r="E25" s="94" t="str">
        <f t="shared" si="0"/>
        <v/>
      </c>
      <c r="F25" s="12" t="str">
        <f t="shared" si="1"/>
        <v/>
      </c>
      <c r="G25" s="12"/>
      <c r="H25" s="13" t="s">
        <v>25</v>
      </c>
      <c r="I25" s="12">
        <f t="shared" si="5"/>
        <v>1</v>
      </c>
      <c r="J25" s="94" t="str">
        <f t="shared" si="2"/>
        <v/>
      </c>
      <c r="K25" s="12" t="str">
        <f t="shared" si="3"/>
        <v/>
      </c>
      <c r="L25" s="7"/>
    </row>
    <row r="26" spans="2:12" x14ac:dyDescent="0.25">
      <c r="B26" s="52"/>
      <c r="C26" s="11" t="s">
        <v>16</v>
      </c>
      <c r="D26" s="12">
        <f t="shared" si="4"/>
        <v>171</v>
      </c>
      <c r="E26" s="94">
        <f t="shared" si="0"/>
        <v>215.64327485380122</v>
      </c>
      <c r="F26" s="12" t="str">
        <f t="shared" si="1"/>
        <v>G3</v>
      </c>
      <c r="G26" s="12"/>
      <c r="H26" s="13" t="s">
        <v>44</v>
      </c>
      <c r="I26" s="12">
        <f t="shared" si="5"/>
        <v>169</v>
      </c>
      <c r="J26" s="94">
        <f t="shared" si="2"/>
        <v>218.19526627218937</v>
      </c>
      <c r="K26" s="12" t="str">
        <f t="shared" si="3"/>
        <v>G3</v>
      </c>
      <c r="L26" s="7"/>
    </row>
    <row r="27" spans="2:12" x14ac:dyDescent="0.25">
      <c r="B27" s="52"/>
      <c r="C27" s="18" t="s">
        <v>25</v>
      </c>
      <c r="D27" s="19">
        <f t="shared" si="4"/>
        <v>1</v>
      </c>
      <c r="E27" s="94" t="str">
        <f t="shared" si="0"/>
        <v/>
      </c>
      <c r="F27" s="19" t="str">
        <f t="shared" si="1"/>
        <v/>
      </c>
      <c r="G27" s="19"/>
      <c r="H27" s="20" t="s">
        <v>25</v>
      </c>
      <c r="I27" s="19">
        <f t="shared" si="5"/>
        <v>1</v>
      </c>
      <c r="J27" s="94" t="str">
        <f t="shared" si="2"/>
        <v/>
      </c>
      <c r="K27" s="19" t="str">
        <f t="shared" si="3"/>
        <v/>
      </c>
      <c r="L27" s="21"/>
    </row>
    <row r="28" spans="2:12" x14ac:dyDescent="0.25">
      <c r="B28" s="52"/>
      <c r="C28" s="11" t="s">
        <v>29</v>
      </c>
      <c r="D28" s="12">
        <f t="shared" si="4"/>
        <v>144</v>
      </c>
      <c r="E28" s="94">
        <f t="shared" si="0"/>
        <v>256.07638888888891</v>
      </c>
      <c r="F28" s="12" t="str">
        <f t="shared" si="1"/>
        <v>Bb3</v>
      </c>
      <c r="G28" s="12"/>
      <c r="H28" s="13" t="s">
        <v>49</v>
      </c>
      <c r="I28" s="12">
        <f t="shared" si="5"/>
        <v>142</v>
      </c>
      <c r="J28" s="94">
        <f t="shared" si="2"/>
        <v>259.68309859154931</v>
      </c>
      <c r="K28" s="12" t="str">
        <f t="shared" si="3"/>
        <v>Bb3</v>
      </c>
      <c r="L28" s="7"/>
    </row>
    <row r="29" spans="2:12" x14ac:dyDescent="0.25">
      <c r="B29" s="52"/>
      <c r="C29" s="11" t="s">
        <v>25</v>
      </c>
      <c r="D29" s="12">
        <f t="shared" si="4"/>
        <v>1</v>
      </c>
      <c r="E29" s="94" t="str">
        <f t="shared" si="0"/>
        <v/>
      </c>
      <c r="F29" s="12" t="str">
        <f t="shared" si="1"/>
        <v/>
      </c>
      <c r="G29" s="12"/>
      <c r="H29" s="13" t="s">
        <v>25</v>
      </c>
      <c r="I29" s="12">
        <f t="shared" si="5"/>
        <v>1</v>
      </c>
      <c r="J29" s="94" t="str">
        <f t="shared" si="2"/>
        <v/>
      </c>
      <c r="K29" s="12" t="str">
        <f t="shared" si="3"/>
        <v/>
      </c>
      <c r="L29" s="7"/>
    </row>
    <row r="30" spans="2:12" x14ac:dyDescent="0.25">
      <c r="B30" s="52"/>
      <c r="C30" s="11" t="s">
        <v>16</v>
      </c>
      <c r="D30" s="12">
        <f t="shared" si="4"/>
        <v>171</v>
      </c>
      <c r="E30" s="94">
        <f t="shared" si="0"/>
        <v>215.64327485380122</v>
      </c>
      <c r="F30" s="12" t="str">
        <f t="shared" si="1"/>
        <v>G3</v>
      </c>
      <c r="G30" s="12"/>
      <c r="H30" s="13" t="s">
        <v>39</v>
      </c>
      <c r="I30" s="12">
        <f t="shared" si="5"/>
        <v>170</v>
      </c>
      <c r="J30" s="94">
        <f t="shared" si="2"/>
        <v>216.91176470588235</v>
      </c>
      <c r="K30" s="12" t="str">
        <f t="shared" si="3"/>
        <v>G3</v>
      </c>
      <c r="L30" s="7"/>
    </row>
    <row r="31" spans="2:12" ht="15.75" thickBot="1" x14ac:dyDescent="0.3">
      <c r="B31" s="52"/>
      <c r="C31" s="11" t="s">
        <v>25</v>
      </c>
      <c r="D31" s="12">
        <f t="shared" si="4"/>
        <v>1</v>
      </c>
      <c r="E31" s="94" t="str">
        <f t="shared" si="0"/>
        <v/>
      </c>
      <c r="F31" s="12" t="str">
        <f t="shared" si="1"/>
        <v/>
      </c>
      <c r="G31" s="12"/>
      <c r="H31" s="13" t="s">
        <v>25</v>
      </c>
      <c r="I31" s="12">
        <f t="shared" si="5"/>
        <v>1</v>
      </c>
      <c r="J31" s="94" t="str">
        <f t="shared" si="2"/>
        <v/>
      </c>
      <c r="K31" s="12" t="str">
        <f t="shared" si="3"/>
        <v/>
      </c>
      <c r="L31" s="7"/>
    </row>
    <row r="32" spans="2:12" x14ac:dyDescent="0.25">
      <c r="B32" s="22">
        <v>2</v>
      </c>
      <c r="C32" s="23" t="s">
        <v>26</v>
      </c>
      <c r="D32" s="24">
        <f t="shared" si="4"/>
        <v>128</v>
      </c>
      <c r="E32" s="93">
        <f t="shared" si="0"/>
        <v>288.08593750000006</v>
      </c>
      <c r="F32" s="24" t="str">
        <f t="shared" si="1"/>
        <v>C4</v>
      </c>
      <c r="G32" s="24"/>
      <c r="H32" s="25" t="s">
        <v>50</v>
      </c>
      <c r="I32" s="24">
        <f t="shared" si="5"/>
        <v>126</v>
      </c>
      <c r="J32" s="93">
        <f t="shared" si="2"/>
        <v>292.65873015873018</v>
      </c>
      <c r="K32" s="24" t="str">
        <f t="shared" si="3"/>
        <v>C4</v>
      </c>
      <c r="L32" s="26"/>
    </row>
    <row r="33" spans="2:12" x14ac:dyDescent="0.25">
      <c r="B33" s="62"/>
      <c r="C33" s="11" t="s">
        <v>26</v>
      </c>
      <c r="D33" s="12">
        <f t="shared" si="4"/>
        <v>128</v>
      </c>
      <c r="E33" s="94">
        <f t="shared" si="0"/>
        <v>288.08593750000006</v>
      </c>
      <c r="F33" s="12" t="str">
        <f t="shared" si="1"/>
        <v>C4</v>
      </c>
      <c r="G33" s="12"/>
      <c r="H33" s="13" t="s">
        <v>25</v>
      </c>
      <c r="I33" s="12">
        <f t="shared" si="5"/>
        <v>1</v>
      </c>
      <c r="J33" s="94" t="str">
        <f t="shared" si="2"/>
        <v/>
      </c>
      <c r="K33" s="12" t="str">
        <f t="shared" si="3"/>
        <v/>
      </c>
      <c r="L33" s="7"/>
    </row>
    <row r="34" spans="2:12" x14ac:dyDescent="0.25">
      <c r="B34" s="52"/>
      <c r="C34" s="11" t="s">
        <v>25</v>
      </c>
      <c r="D34" s="12">
        <f t="shared" si="4"/>
        <v>1</v>
      </c>
      <c r="E34" s="94" t="str">
        <f t="shared" si="0"/>
        <v/>
      </c>
      <c r="F34" s="12" t="str">
        <f t="shared" si="1"/>
        <v/>
      </c>
      <c r="G34" s="12"/>
      <c r="H34" s="13" t="s">
        <v>25</v>
      </c>
      <c r="I34" s="12">
        <f t="shared" si="5"/>
        <v>1</v>
      </c>
      <c r="J34" s="94" t="str">
        <f t="shared" si="2"/>
        <v/>
      </c>
      <c r="K34" s="12" t="str">
        <f t="shared" si="3"/>
        <v/>
      </c>
      <c r="L34" s="7"/>
    </row>
    <row r="35" spans="2:12" x14ac:dyDescent="0.25">
      <c r="B35" s="52"/>
      <c r="C35" s="11" t="s">
        <v>25</v>
      </c>
      <c r="D35" s="12">
        <f t="shared" si="4"/>
        <v>1</v>
      </c>
      <c r="E35" s="94" t="str">
        <f t="shared" si="0"/>
        <v/>
      </c>
      <c r="F35" s="12" t="str">
        <f t="shared" si="1"/>
        <v/>
      </c>
      <c r="G35" s="12"/>
      <c r="H35" s="13" t="s">
        <v>25</v>
      </c>
      <c r="I35" s="12">
        <f t="shared" si="5"/>
        <v>1</v>
      </c>
      <c r="J35" s="94" t="str">
        <f t="shared" si="2"/>
        <v/>
      </c>
      <c r="K35" s="12" t="str">
        <f t="shared" si="3"/>
        <v/>
      </c>
      <c r="L35" s="7"/>
    </row>
    <row r="36" spans="2:12" x14ac:dyDescent="0.25">
      <c r="B36" s="52"/>
      <c r="C36" s="11" t="s">
        <v>20</v>
      </c>
      <c r="D36" s="12">
        <f t="shared" si="4"/>
        <v>108</v>
      </c>
      <c r="E36" s="94">
        <f t="shared" si="0"/>
        <v>341.43518518518522</v>
      </c>
      <c r="F36" s="12" t="str">
        <f t="shared" si="1"/>
        <v>Eb4</v>
      </c>
      <c r="G36" s="12"/>
      <c r="H36" s="13" t="s">
        <v>170</v>
      </c>
      <c r="I36" s="12">
        <f t="shared" si="5"/>
        <v>106</v>
      </c>
      <c r="J36" s="94">
        <f t="shared" si="2"/>
        <v>347.87735849056611</v>
      </c>
      <c r="K36" s="12" t="str">
        <f t="shared" si="3"/>
        <v>Eb4</v>
      </c>
      <c r="L36" s="7"/>
    </row>
    <row r="37" spans="2:12" x14ac:dyDescent="0.25">
      <c r="B37" s="52"/>
      <c r="C37" s="11" t="s">
        <v>25</v>
      </c>
      <c r="D37" s="12">
        <f t="shared" si="4"/>
        <v>1</v>
      </c>
      <c r="E37" s="94" t="str">
        <f t="shared" si="0"/>
        <v/>
      </c>
      <c r="F37" s="12" t="str">
        <f t="shared" si="1"/>
        <v/>
      </c>
      <c r="G37" s="12"/>
      <c r="H37" s="13" t="s">
        <v>25</v>
      </c>
      <c r="I37" s="12">
        <f t="shared" si="5"/>
        <v>1</v>
      </c>
      <c r="J37" s="94" t="str">
        <f t="shared" si="2"/>
        <v/>
      </c>
      <c r="K37" s="12" t="str">
        <f t="shared" si="3"/>
        <v/>
      </c>
      <c r="L37" s="7"/>
    </row>
    <row r="38" spans="2:12" x14ac:dyDescent="0.25">
      <c r="B38" s="52"/>
      <c r="C38" s="11" t="s">
        <v>26</v>
      </c>
      <c r="D38" s="12">
        <f t="shared" si="4"/>
        <v>128</v>
      </c>
      <c r="E38" s="94">
        <f t="shared" si="0"/>
        <v>288.08593750000006</v>
      </c>
      <c r="F38" s="12" t="str">
        <f t="shared" si="1"/>
        <v>C4</v>
      </c>
      <c r="G38" s="12"/>
      <c r="H38" s="13" t="s">
        <v>50</v>
      </c>
      <c r="I38" s="12">
        <f t="shared" si="5"/>
        <v>126</v>
      </c>
      <c r="J38" s="94">
        <f t="shared" si="2"/>
        <v>292.65873015873018</v>
      </c>
      <c r="K38" s="12" t="str">
        <f t="shared" si="3"/>
        <v>C4</v>
      </c>
      <c r="L38" s="7"/>
    </row>
    <row r="39" spans="2:12" x14ac:dyDescent="0.25">
      <c r="B39" s="52"/>
      <c r="C39" s="18" t="s">
        <v>25</v>
      </c>
      <c r="D39" s="19">
        <f t="shared" si="4"/>
        <v>1</v>
      </c>
      <c r="E39" s="94" t="str">
        <f t="shared" si="0"/>
        <v/>
      </c>
      <c r="F39" s="19" t="str">
        <f t="shared" si="1"/>
        <v/>
      </c>
      <c r="G39" s="19"/>
      <c r="H39" s="20" t="s">
        <v>25</v>
      </c>
      <c r="I39" s="19">
        <f t="shared" si="5"/>
        <v>1</v>
      </c>
      <c r="J39" s="94" t="str">
        <f t="shared" si="2"/>
        <v/>
      </c>
      <c r="K39" s="19" t="str">
        <f t="shared" si="3"/>
        <v/>
      </c>
      <c r="L39" s="21"/>
    </row>
    <row r="40" spans="2:12" x14ac:dyDescent="0.25">
      <c r="B40" s="52"/>
      <c r="C40" s="11" t="s">
        <v>25</v>
      </c>
      <c r="D40" s="12">
        <f t="shared" si="4"/>
        <v>1</v>
      </c>
      <c r="E40" s="94" t="str">
        <f t="shared" si="0"/>
        <v/>
      </c>
      <c r="F40" s="12" t="str">
        <f t="shared" si="1"/>
        <v/>
      </c>
      <c r="G40" s="12"/>
      <c r="H40" s="13" t="s">
        <v>25</v>
      </c>
      <c r="I40" s="12">
        <f t="shared" si="5"/>
        <v>1</v>
      </c>
      <c r="J40" s="94" t="str">
        <f t="shared" si="2"/>
        <v/>
      </c>
      <c r="K40" s="12" t="str">
        <f t="shared" si="3"/>
        <v/>
      </c>
      <c r="L40" s="7"/>
    </row>
    <row r="41" spans="2:12" x14ac:dyDescent="0.25">
      <c r="B41" s="52"/>
      <c r="C41" s="11" t="s">
        <v>25</v>
      </c>
      <c r="D41" s="12">
        <f t="shared" si="4"/>
        <v>1</v>
      </c>
      <c r="E41" s="94" t="str">
        <f t="shared" si="0"/>
        <v/>
      </c>
      <c r="F41" s="12" t="str">
        <f t="shared" si="1"/>
        <v/>
      </c>
      <c r="G41" s="12"/>
      <c r="H41" s="13" t="s">
        <v>25</v>
      </c>
      <c r="I41" s="12">
        <f t="shared" si="5"/>
        <v>1</v>
      </c>
      <c r="J41" s="94" t="str">
        <f t="shared" si="2"/>
        <v/>
      </c>
      <c r="K41" s="12" t="str">
        <f t="shared" si="3"/>
        <v/>
      </c>
      <c r="L41" s="7"/>
    </row>
    <row r="42" spans="2:12" x14ac:dyDescent="0.25">
      <c r="B42" s="52"/>
      <c r="C42" s="11" t="s">
        <v>16</v>
      </c>
      <c r="D42" s="12">
        <f t="shared" si="4"/>
        <v>171</v>
      </c>
      <c r="E42" s="94">
        <f t="shared" si="0"/>
        <v>215.64327485380122</v>
      </c>
      <c r="F42" s="12" t="str">
        <f t="shared" si="1"/>
        <v>G3</v>
      </c>
      <c r="G42" s="12"/>
      <c r="H42" s="13" t="s">
        <v>44</v>
      </c>
      <c r="I42" s="12">
        <f t="shared" si="5"/>
        <v>169</v>
      </c>
      <c r="J42" s="94">
        <f t="shared" si="2"/>
        <v>218.19526627218937</v>
      </c>
      <c r="K42" s="12" t="str">
        <f t="shared" si="3"/>
        <v>G3</v>
      </c>
      <c r="L42" s="7"/>
    </row>
    <row r="43" spans="2:12" x14ac:dyDescent="0.25">
      <c r="B43" s="52"/>
      <c r="C43" s="11" t="s">
        <v>25</v>
      </c>
      <c r="D43" s="12">
        <f t="shared" si="4"/>
        <v>1</v>
      </c>
      <c r="E43" s="94" t="str">
        <f t="shared" si="0"/>
        <v/>
      </c>
      <c r="F43" s="12" t="str">
        <f t="shared" si="1"/>
        <v/>
      </c>
      <c r="G43" s="12"/>
      <c r="H43" s="13" t="s">
        <v>25</v>
      </c>
      <c r="I43" s="12">
        <f t="shared" si="5"/>
        <v>1</v>
      </c>
      <c r="J43" s="94" t="str">
        <f t="shared" si="2"/>
        <v/>
      </c>
      <c r="K43" s="12" t="str">
        <f t="shared" si="3"/>
        <v/>
      </c>
      <c r="L43" s="7"/>
    </row>
    <row r="44" spans="2:12" x14ac:dyDescent="0.25">
      <c r="B44" s="52"/>
      <c r="C44" s="11" t="s">
        <v>29</v>
      </c>
      <c r="D44" s="12">
        <f t="shared" si="4"/>
        <v>144</v>
      </c>
      <c r="E44" s="94">
        <f t="shared" si="0"/>
        <v>256.07638888888891</v>
      </c>
      <c r="F44" s="12" t="str">
        <f t="shared" si="1"/>
        <v>Bb3</v>
      </c>
      <c r="G44" s="12"/>
      <c r="H44" s="13" t="s">
        <v>49</v>
      </c>
      <c r="I44" s="12">
        <f t="shared" si="5"/>
        <v>142</v>
      </c>
      <c r="J44" s="94">
        <f t="shared" si="2"/>
        <v>259.68309859154931</v>
      </c>
      <c r="K44" s="12" t="str">
        <f t="shared" si="3"/>
        <v>Bb3</v>
      </c>
      <c r="L44" s="7"/>
    </row>
    <row r="45" spans="2:12" x14ac:dyDescent="0.25">
      <c r="B45" s="52"/>
      <c r="C45" s="11" t="s">
        <v>25</v>
      </c>
      <c r="D45" s="12">
        <f t="shared" si="4"/>
        <v>1</v>
      </c>
      <c r="E45" s="94" t="str">
        <f t="shared" si="0"/>
        <v/>
      </c>
      <c r="F45" s="12" t="str">
        <f t="shared" si="1"/>
        <v/>
      </c>
      <c r="G45" s="12"/>
      <c r="H45" s="13" t="s">
        <v>25</v>
      </c>
      <c r="I45" s="12">
        <f t="shared" si="5"/>
        <v>1</v>
      </c>
      <c r="J45" s="94" t="str">
        <f t="shared" si="2"/>
        <v/>
      </c>
      <c r="K45" s="12" t="str">
        <f t="shared" si="3"/>
        <v/>
      </c>
      <c r="L45" s="7"/>
    </row>
    <row r="46" spans="2:12" x14ac:dyDescent="0.25">
      <c r="B46" s="52"/>
      <c r="C46" s="11" t="s">
        <v>16</v>
      </c>
      <c r="D46" s="12">
        <f t="shared" si="4"/>
        <v>171</v>
      </c>
      <c r="E46" s="94">
        <f t="shared" si="0"/>
        <v>215.64327485380122</v>
      </c>
      <c r="F46" s="12" t="str">
        <f t="shared" si="1"/>
        <v>G3</v>
      </c>
      <c r="G46" s="12"/>
      <c r="H46" s="13" t="s">
        <v>44</v>
      </c>
      <c r="I46" s="12">
        <f t="shared" si="5"/>
        <v>169</v>
      </c>
      <c r="J46" s="94">
        <f t="shared" si="2"/>
        <v>218.19526627218937</v>
      </c>
      <c r="K46" s="12" t="str">
        <f t="shared" si="3"/>
        <v>G3</v>
      </c>
      <c r="L46" s="7"/>
    </row>
    <row r="47" spans="2:12" ht="15.75" thickBot="1" x14ac:dyDescent="0.3">
      <c r="B47" s="52"/>
      <c r="C47" s="11" t="s">
        <v>25</v>
      </c>
      <c r="D47" s="12">
        <f t="shared" si="4"/>
        <v>1</v>
      </c>
      <c r="E47" s="94" t="str">
        <f t="shared" si="0"/>
        <v/>
      </c>
      <c r="F47" s="12" t="str">
        <f t="shared" si="1"/>
        <v/>
      </c>
      <c r="G47" s="12"/>
      <c r="H47" s="13" t="s">
        <v>25</v>
      </c>
      <c r="I47" s="12">
        <f t="shared" si="5"/>
        <v>1</v>
      </c>
      <c r="J47" s="94" t="str">
        <f t="shared" si="2"/>
        <v/>
      </c>
      <c r="K47" s="12" t="str">
        <f t="shared" si="3"/>
        <v/>
      </c>
      <c r="L47" s="7"/>
    </row>
    <row r="48" spans="2:12" x14ac:dyDescent="0.25">
      <c r="B48" s="22">
        <v>3</v>
      </c>
      <c r="C48" s="23" t="s">
        <v>16</v>
      </c>
      <c r="D48" s="24">
        <f t="shared" si="4"/>
        <v>171</v>
      </c>
      <c r="E48" s="93">
        <f t="shared" si="0"/>
        <v>215.64327485380122</v>
      </c>
      <c r="F48" s="24" t="str">
        <f t="shared" si="1"/>
        <v>G3</v>
      </c>
      <c r="G48" s="24"/>
      <c r="H48" s="25" t="s">
        <v>44</v>
      </c>
      <c r="I48" s="24">
        <f t="shared" si="5"/>
        <v>169</v>
      </c>
      <c r="J48" s="93">
        <f t="shared" si="2"/>
        <v>218.19526627218937</v>
      </c>
      <c r="K48" s="24" t="str">
        <f t="shared" si="3"/>
        <v>G3</v>
      </c>
      <c r="L48" s="26"/>
    </row>
    <row r="49" spans="2:12" x14ac:dyDescent="0.25">
      <c r="B49" s="62"/>
      <c r="C49" s="11" t="s">
        <v>16</v>
      </c>
      <c r="D49" s="12">
        <f t="shared" si="4"/>
        <v>171</v>
      </c>
      <c r="E49" s="94">
        <f t="shared" si="0"/>
        <v>215.64327485380122</v>
      </c>
      <c r="F49" s="12" t="str">
        <f t="shared" si="1"/>
        <v>G3</v>
      </c>
      <c r="G49" s="12"/>
      <c r="H49" s="13" t="s">
        <v>25</v>
      </c>
      <c r="I49" s="12">
        <f t="shared" si="5"/>
        <v>1</v>
      </c>
      <c r="J49" s="94" t="str">
        <f t="shared" si="2"/>
        <v/>
      </c>
      <c r="K49" s="12" t="str">
        <f t="shared" si="3"/>
        <v/>
      </c>
      <c r="L49" s="7"/>
    </row>
    <row r="50" spans="2:12" x14ac:dyDescent="0.25">
      <c r="B50" s="52"/>
      <c r="C50" s="11" t="s">
        <v>25</v>
      </c>
      <c r="D50" s="12">
        <f t="shared" si="4"/>
        <v>1</v>
      </c>
      <c r="E50" s="94" t="str">
        <f t="shared" si="0"/>
        <v/>
      </c>
      <c r="F50" s="12" t="str">
        <f t="shared" si="1"/>
        <v/>
      </c>
      <c r="G50" s="12"/>
      <c r="H50" s="13" t="s">
        <v>25</v>
      </c>
      <c r="I50" s="12">
        <f t="shared" si="5"/>
        <v>1</v>
      </c>
      <c r="J50" s="94" t="str">
        <f t="shared" si="2"/>
        <v/>
      </c>
      <c r="K50" s="12" t="str">
        <f t="shared" si="3"/>
        <v/>
      </c>
      <c r="L50" s="7"/>
    </row>
    <row r="51" spans="2:12" x14ac:dyDescent="0.25">
      <c r="B51" s="52"/>
      <c r="C51" s="18" t="s">
        <v>25</v>
      </c>
      <c r="D51" s="19">
        <f t="shared" si="4"/>
        <v>1</v>
      </c>
      <c r="E51" s="94" t="str">
        <f t="shared" si="0"/>
        <v/>
      </c>
      <c r="F51" s="19" t="str">
        <f t="shared" si="1"/>
        <v/>
      </c>
      <c r="G51" s="19"/>
      <c r="H51" s="20" t="s">
        <v>25</v>
      </c>
      <c r="I51" s="19">
        <f t="shared" si="5"/>
        <v>1</v>
      </c>
      <c r="J51" s="94" t="str">
        <f t="shared" si="2"/>
        <v/>
      </c>
      <c r="K51" s="19" t="str">
        <f t="shared" si="3"/>
        <v/>
      </c>
      <c r="L51" s="21"/>
    </row>
    <row r="52" spans="2:12" x14ac:dyDescent="0.25">
      <c r="B52" s="52"/>
      <c r="C52" s="11" t="s">
        <v>29</v>
      </c>
      <c r="D52" s="12">
        <f t="shared" si="4"/>
        <v>144</v>
      </c>
      <c r="E52" s="94">
        <f t="shared" si="0"/>
        <v>256.07638888888891</v>
      </c>
      <c r="F52" s="12" t="str">
        <f t="shared" si="1"/>
        <v>Bb3</v>
      </c>
      <c r="G52" s="12"/>
      <c r="H52" s="13" t="s">
        <v>49</v>
      </c>
      <c r="I52" s="12">
        <f t="shared" si="5"/>
        <v>142</v>
      </c>
      <c r="J52" s="94">
        <f t="shared" si="2"/>
        <v>259.68309859154931</v>
      </c>
      <c r="K52" s="12" t="str">
        <f t="shared" si="3"/>
        <v>Bb3</v>
      </c>
      <c r="L52" s="7"/>
    </row>
    <row r="53" spans="2:12" x14ac:dyDescent="0.25">
      <c r="B53" s="52"/>
      <c r="C53" s="11" t="s">
        <v>25</v>
      </c>
      <c r="D53" s="12">
        <f t="shared" si="4"/>
        <v>1</v>
      </c>
      <c r="E53" s="94" t="str">
        <f t="shared" si="0"/>
        <v/>
      </c>
      <c r="F53" s="12" t="str">
        <f t="shared" si="1"/>
        <v/>
      </c>
      <c r="G53" s="12"/>
      <c r="H53" s="13" t="s">
        <v>25</v>
      </c>
      <c r="I53" s="12">
        <f t="shared" si="5"/>
        <v>1</v>
      </c>
      <c r="J53" s="94" t="str">
        <f t="shared" si="2"/>
        <v/>
      </c>
      <c r="K53" s="12" t="str">
        <f t="shared" si="3"/>
        <v/>
      </c>
      <c r="L53" s="7"/>
    </row>
    <row r="54" spans="2:12" x14ac:dyDescent="0.25">
      <c r="B54" s="52"/>
      <c r="C54" s="11" t="s">
        <v>16</v>
      </c>
      <c r="D54" s="12">
        <f t="shared" si="4"/>
        <v>171</v>
      </c>
      <c r="E54" s="94">
        <f t="shared" si="0"/>
        <v>215.64327485380122</v>
      </c>
      <c r="F54" s="12" t="str">
        <f t="shared" si="1"/>
        <v>G3</v>
      </c>
      <c r="G54" s="12"/>
      <c r="H54" s="13" t="s">
        <v>44</v>
      </c>
      <c r="I54" s="12">
        <f t="shared" si="5"/>
        <v>169</v>
      </c>
      <c r="J54" s="94">
        <f t="shared" si="2"/>
        <v>218.19526627218937</v>
      </c>
      <c r="K54" s="12" t="str">
        <f t="shared" si="3"/>
        <v>G3</v>
      </c>
      <c r="L54" s="7"/>
    </row>
    <row r="55" spans="2:12" x14ac:dyDescent="0.25">
      <c r="B55" s="52"/>
      <c r="C55" s="11" t="s">
        <v>25</v>
      </c>
      <c r="D55" s="12">
        <f t="shared" si="4"/>
        <v>1</v>
      </c>
      <c r="E55" s="94" t="str">
        <f t="shared" si="0"/>
        <v/>
      </c>
      <c r="F55" s="12" t="str">
        <f t="shared" si="1"/>
        <v/>
      </c>
      <c r="G55" s="12"/>
      <c r="H55" s="13" t="s">
        <v>25</v>
      </c>
      <c r="I55" s="12">
        <f t="shared" si="5"/>
        <v>1</v>
      </c>
      <c r="J55" s="94" t="str">
        <f t="shared" si="2"/>
        <v/>
      </c>
      <c r="K55" s="12" t="str">
        <f t="shared" si="3"/>
        <v/>
      </c>
      <c r="L55" s="7"/>
    </row>
    <row r="56" spans="2:12" x14ac:dyDescent="0.25">
      <c r="B56" s="52"/>
      <c r="C56" s="11" t="s">
        <v>25</v>
      </c>
      <c r="D56" s="12">
        <f t="shared" si="4"/>
        <v>1</v>
      </c>
      <c r="E56" s="94" t="str">
        <f t="shared" si="0"/>
        <v/>
      </c>
      <c r="F56" s="12" t="str">
        <f t="shared" si="1"/>
        <v/>
      </c>
      <c r="G56" s="12"/>
      <c r="H56" s="13" t="s">
        <v>25</v>
      </c>
      <c r="I56" s="12">
        <f t="shared" si="5"/>
        <v>1</v>
      </c>
      <c r="J56" s="94" t="str">
        <f t="shared" si="2"/>
        <v/>
      </c>
      <c r="K56" s="12" t="str">
        <f t="shared" si="3"/>
        <v/>
      </c>
      <c r="L56" s="7"/>
    </row>
    <row r="57" spans="2:12" x14ac:dyDescent="0.25">
      <c r="B57" s="52"/>
      <c r="C57" s="11" t="s">
        <v>25</v>
      </c>
      <c r="D57" s="12">
        <f t="shared" si="4"/>
        <v>1</v>
      </c>
      <c r="E57" s="94" t="str">
        <f t="shared" si="0"/>
        <v/>
      </c>
      <c r="F57" s="12" t="str">
        <f t="shared" si="1"/>
        <v/>
      </c>
      <c r="G57" s="12"/>
      <c r="H57" s="13" t="s">
        <v>25</v>
      </c>
      <c r="I57" s="12">
        <f t="shared" si="5"/>
        <v>1</v>
      </c>
      <c r="J57" s="94" t="str">
        <f t="shared" si="2"/>
        <v/>
      </c>
      <c r="K57" s="12" t="str">
        <f t="shared" si="3"/>
        <v/>
      </c>
      <c r="L57" s="7"/>
    </row>
    <row r="58" spans="2:12" x14ac:dyDescent="0.25">
      <c r="B58" s="52"/>
      <c r="C58" s="11" t="s">
        <v>18</v>
      </c>
      <c r="D58" s="12">
        <f t="shared" si="4"/>
        <v>227</v>
      </c>
      <c r="E58" s="94">
        <f t="shared" si="0"/>
        <v>162.44493392070487</v>
      </c>
      <c r="F58" s="12" t="str">
        <f t="shared" si="1"/>
        <v>D3</v>
      </c>
      <c r="G58" s="12"/>
      <c r="H58" s="13" t="s">
        <v>46</v>
      </c>
      <c r="I58" s="12">
        <f t="shared" si="5"/>
        <v>225</v>
      </c>
      <c r="J58" s="94">
        <f t="shared" si="2"/>
        <v>163.88888888888891</v>
      </c>
      <c r="K58" s="12" t="str">
        <f t="shared" si="3"/>
        <v>D3</v>
      </c>
      <c r="L58" s="7"/>
    </row>
    <row r="59" spans="2:12" x14ac:dyDescent="0.25">
      <c r="B59" s="52"/>
      <c r="C59" s="11" t="s">
        <v>25</v>
      </c>
      <c r="D59" s="12">
        <f t="shared" si="4"/>
        <v>1</v>
      </c>
      <c r="E59" s="94" t="str">
        <f t="shared" si="0"/>
        <v/>
      </c>
      <c r="F59" s="12" t="str">
        <f t="shared" si="1"/>
        <v/>
      </c>
      <c r="G59" s="12"/>
      <c r="H59" s="13" t="s">
        <v>25</v>
      </c>
      <c r="I59" s="12">
        <f t="shared" si="5"/>
        <v>1</v>
      </c>
      <c r="J59" s="94" t="str">
        <f t="shared" si="2"/>
        <v/>
      </c>
      <c r="K59" s="12" t="str">
        <f t="shared" si="3"/>
        <v/>
      </c>
      <c r="L59" s="7"/>
    </row>
    <row r="60" spans="2:12" x14ac:dyDescent="0.25">
      <c r="B60" s="52"/>
      <c r="C60" s="11" t="s">
        <v>17</v>
      </c>
      <c r="D60" s="12">
        <f t="shared" si="4"/>
        <v>192</v>
      </c>
      <c r="E60" s="94">
        <f t="shared" si="0"/>
        <v>192.05729166666669</v>
      </c>
      <c r="F60" s="12" t="str">
        <f t="shared" si="1"/>
        <v>F3</v>
      </c>
      <c r="G60" s="12"/>
      <c r="H60" s="13" t="s">
        <v>45</v>
      </c>
      <c r="I60" s="12">
        <f t="shared" si="5"/>
        <v>190</v>
      </c>
      <c r="J60" s="94">
        <f t="shared" si="2"/>
        <v>194.07894736842107</v>
      </c>
      <c r="K60" s="12" t="str">
        <f t="shared" si="3"/>
        <v>F3</v>
      </c>
      <c r="L60" s="7"/>
    </row>
    <row r="61" spans="2:12" x14ac:dyDescent="0.25">
      <c r="B61" s="52"/>
      <c r="C61" s="11" t="s">
        <v>25</v>
      </c>
      <c r="D61" s="12">
        <f t="shared" si="4"/>
        <v>1</v>
      </c>
      <c r="E61" s="94" t="str">
        <f t="shared" si="0"/>
        <v/>
      </c>
      <c r="F61" s="12" t="str">
        <f t="shared" si="1"/>
        <v/>
      </c>
      <c r="G61" s="12"/>
      <c r="H61" s="13" t="s">
        <v>25</v>
      </c>
      <c r="I61" s="12">
        <f t="shared" si="5"/>
        <v>1</v>
      </c>
      <c r="J61" s="94" t="str">
        <f t="shared" si="2"/>
        <v/>
      </c>
      <c r="K61" s="12" t="str">
        <f t="shared" si="3"/>
        <v/>
      </c>
      <c r="L61" s="7"/>
    </row>
    <row r="62" spans="2:12" x14ac:dyDescent="0.25">
      <c r="B62" s="52"/>
      <c r="C62" s="11" t="s">
        <v>25</v>
      </c>
      <c r="D62" s="12">
        <f t="shared" si="4"/>
        <v>1</v>
      </c>
      <c r="E62" s="94" t="str">
        <f t="shared" si="0"/>
        <v/>
      </c>
      <c r="F62" s="12" t="str">
        <f t="shared" si="1"/>
        <v/>
      </c>
      <c r="G62" s="12"/>
      <c r="H62" s="13" t="s">
        <v>25</v>
      </c>
      <c r="I62" s="12">
        <f t="shared" si="5"/>
        <v>1</v>
      </c>
      <c r="J62" s="94" t="str">
        <f t="shared" si="2"/>
        <v/>
      </c>
      <c r="K62" s="12" t="str">
        <f t="shared" si="3"/>
        <v/>
      </c>
      <c r="L62" s="7"/>
    </row>
    <row r="63" spans="2:12" ht="15.75" thickBot="1" x14ac:dyDescent="0.3">
      <c r="B63" s="52"/>
      <c r="C63" s="11" t="s">
        <v>25</v>
      </c>
      <c r="D63" s="12">
        <f t="shared" si="4"/>
        <v>1</v>
      </c>
      <c r="E63" s="94" t="str">
        <f t="shared" si="0"/>
        <v/>
      </c>
      <c r="F63" s="12" t="str">
        <f t="shared" si="1"/>
        <v/>
      </c>
      <c r="G63" s="12"/>
      <c r="H63" s="13" t="s">
        <v>25</v>
      </c>
      <c r="I63" s="12">
        <f t="shared" si="5"/>
        <v>1</v>
      </c>
      <c r="J63" s="94" t="str">
        <f t="shared" si="2"/>
        <v/>
      </c>
      <c r="K63" s="12" t="str">
        <f t="shared" si="3"/>
        <v/>
      </c>
      <c r="L63" s="7"/>
    </row>
    <row r="64" spans="2:12" x14ac:dyDescent="0.25">
      <c r="B64" s="22">
        <v>4</v>
      </c>
      <c r="C64" s="23" t="s">
        <v>16</v>
      </c>
      <c r="D64" s="24">
        <f t="shared" si="4"/>
        <v>171</v>
      </c>
      <c r="E64" s="93">
        <f t="shared" si="0"/>
        <v>215.64327485380122</v>
      </c>
      <c r="F64" s="24" t="str">
        <f t="shared" si="1"/>
        <v>G3</v>
      </c>
      <c r="G64" s="24"/>
      <c r="H64" s="25" t="s">
        <v>44</v>
      </c>
      <c r="I64" s="24">
        <f t="shared" si="5"/>
        <v>169</v>
      </c>
      <c r="J64" s="93">
        <f t="shared" si="2"/>
        <v>218.19526627218937</v>
      </c>
      <c r="K64" s="24" t="str">
        <f t="shared" si="3"/>
        <v>G3</v>
      </c>
      <c r="L64" s="26"/>
    </row>
    <row r="65" spans="2:12" x14ac:dyDescent="0.25">
      <c r="B65" s="62"/>
      <c r="C65" s="11" t="s">
        <v>25</v>
      </c>
      <c r="D65" s="12">
        <f t="shared" si="4"/>
        <v>1</v>
      </c>
      <c r="E65" s="94" t="str">
        <f t="shared" si="0"/>
        <v/>
      </c>
      <c r="F65" s="12" t="str">
        <f t="shared" si="1"/>
        <v/>
      </c>
      <c r="G65" s="12"/>
      <c r="H65" s="13" t="s">
        <v>25</v>
      </c>
      <c r="I65" s="12">
        <f t="shared" si="5"/>
        <v>1</v>
      </c>
      <c r="J65" s="94" t="str">
        <f t="shared" si="2"/>
        <v/>
      </c>
      <c r="K65" s="12" t="str">
        <f t="shared" si="3"/>
        <v/>
      </c>
      <c r="L65" s="7"/>
    </row>
    <row r="66" spans="2:12" x14ac:dyDescent="0.25">
      <c r="B66" s="52"/>
      <c r="C66" s="11" t="s">
        <v>26</v>
      </c>
      <c r="D66" s="12">
        <f t="shared" si="4"/>
        <v>128</v>
      </c>
      <c r="E66" s="94">
        <f t="shared" si="0"/>
        <v>288.08593750000006</v>
      </c>
      <c r="F66" s="12" t="str">
        <f t="shared" si="1"/>
        <v>C4</v>
      </c>
      <c r="G66" s="12"/>
      <c r="H66" s="13" t="s">
        <v>50</v>
      </c>
      <c r="I66" s="12">
        <f t="shared" si="5"/>
        <v>126</v>
      </c>
      <c r="J66" s="94">
        <f t="shared" si="2"/>
        <v>292.65873015873018</v>
      </c>
      <c r="K66" s="12" t="str">
        <f t="shared" si="3"/>
        <v>C4</v>
      </c>
      <c r="L66" s="7"/>
    </row>
    <row r="67" spans="2:12" x14ac:dyDescent="0.25">
      <c r="B67" s="52"/>
      <c r="C67" s="11" t="s">
        <v>82</v>
      </c>
      <c r="D67" s="12">
        <f t="shared" si="4"/>
        <v>132</v>
      </c>
      <c r="E67" s="94">
        <f t="shared" si="0"/>
        <v>279.35606060606062</v>
      </c>
      <c r="F67" s="12" t="str">
        <f t="shared" si="1"/>
        <v>B3</v>
      </c>
      <c r="G67" s="12"/>
      <c r="H67" s="13" t="s">
        <v>172</v>
      </c>
      <c r="I67" s="12">
        <f t="shared" si="5"/>
        <v>121</v>
      </c>
      <c r="J67" s="94">
        <f t="shared" si="2"/>
        <v>304.75206611570252</v>
      </c>
      <c r="K67" s="12" t="str">
        <f t="shared" si="3"/>
        <v>C#4</v>
      </c>
      <c r="L67" s="7"/>
    </row>
    <row r="68" spans="2:12" x14ac:dyDescent="0.25">
      <c r="B68" s="52"/>
      <c r="C68" s="11" t="s">
        <v>31</v>
      </c>
      <c r="D68" s="12">
        <f t="shared" si="4"/>
        <v>136</v>
      </c>
      <c r="E68" s="94">
        <f t="shared" si="0"/>
        <v>271.13970588235298</v>
      </c>
      <c r="F68" s="12" t="str">
        <f t="shared" si="1"/>
        <v>B3</v>
      </c>
      <c r="G68" s="12"/>
      <c r="H68" s="13" t="s">
        <v>28</v>
      </c>
      <c r="I68" s="12">
        <f t="shared" si="5"/>
        <v>114</v>
      </c>
      <c r="J68" s="94">
        <f t="shared" si="2"/>
        <v>323.46491228070181</v>
      </c>
      <c r="K68" s="12" t="str">
        <f t="shared" si="3"/>
        <v>D4</v>
      </c>
      <c r="L68" s="7"/>
    </row>
    <row r="69" spans="2:12" x14ac:dyDescent="0.25">
      <c r="B69" s="52"/>
      <c r="C69" s="11" t="s">
        <v>169</v>
      </c>
      <c r="D69" s="12">
        <f t="shared" si="4"/>
        <v>140</v>
      </c>
      <c r="E69" s="94">
        <f t="shared" si="0"/>
        <v>263.39285714285717</v>
      </c>
      <c r="F69" s="12" t="str">
        <f t="shared" si="1"/>
        <v>Bb3</v>
      </c>
      <c r="G69" s="12"/>
      <c r="H69" s="13" t="s">
        <v>173</v>
      </c>
      <c r="I69" s="12">
        <f t="shared" si="5"/>
        <v>111</v>
      </c>
      <c r="J69" s="94">
        <f t="shared" si="2"/>
        <v>332.20720720720726</v>
      </c>
      <c r="K69" s="12" t="str">
        <f t="shared" si="3"/>
        <v>D4</v>
      </c>
      <c r="L69" s="7"/>
    </row>
    <row r="70" spans="2:12" x14ac:dyDescent="0.25">
      <c r="B70" s="52"/>
      <c r="C70" s="11" t="s">
        <v>29</v>
      </c>
      <c r="D70" s="12">
        <f t="shared" si="4"/>
        <v>144</v>
      </c>
      <c r="E70" s="94">
        <f t="shared" si="0"/>
        <v>256.07638888888891</v>
      </c>
      <c r="F70" s="12" t="str">
        <f t="shared" si="1"/>
        <v>Bb3</v>
      </c>
      <c r="G70" s="12"/>
      <c r="H70" s="13" t="s">
        <v>20</v>
      </c>
      <c r="I70" s="12">
        <f t="shared" si="5"/>
        <v>108</v>
      </c>
      <c r="J70" s="94">
        <f t="shared" si="2"/>
        <v>341.43518518518522</v>
      </c>
      <c r="K70" s="12" t="str">
        <f t="shared" si="3"/>
        <v>Eb4</v>
      </c>
      <c r="L70" s="7"/>
    </row>
    <row r="71" spans="2:12" x14ac:dyDescent="0.25">
      <c r="B71" s="52"/>
      <c r="C71" s="11" t="s">
        <v>170</v>
      </c>
      <c r="D71" s="12">
        <f t="shared" si="4"/>
        <v>106</v>
      </c>
      <c r="E71" s="94">
        <f t="shared" si="0"/>
        <v>347.87735849056611</v>
      </c>
      <c r="F71" s="12" t="str">
        <f t="shared" si="1"/>
        <v>Eb4</v>
      </c>
      <c r="G71" s="12"/>
      <c r="H71" s="13" t="s">
        <v>20</v>
      </c>
      <c r="I71" s="12">
        <f t="shared" si="5"/>
        <v>108</v>
      </c>
      <c r="J71" s="94">
        <f t="shared" si="2"/>
        <v>341.43518518518522</v>
      </c>
      <c r="K71" s="12" t="str">
        <f t="shared" si="3"/>
        <v>Eb4</v>
      </c>
      <c r="L71" s="7"/>
    </row>
    <row r="72" spans="2:12" x14ac:dyDescent="0.25">
      <c r="B72" s="52"/>
      <c r="C72" s="11" t="s">
        <v>27</v>
      </c>
      <c r="D72" s="12">
        <f t="shared" si="4"/>
        <v>151</v>
      </c>
      <c r="E72" s="94">
        <f t="shared" si="0"/>
        <v>244.20529801324506</v>
      </c>
      <c r="F72" s="12" t="str">
        <f t="shared" si="1"/>
        <v>A3</v>
      </c>
      <c r="G72" s="12"/>
      <c r="H72" s="13" t="s">
        <v>174</v>
      </c>
      <c r="I72" s="12">
        <f t="shared" si="5"/>
        <v>102</v>
      </c>
      <c r="J72" s="94">
        <f t="shared" si="2"/>
        <v>361.51960784313729</v>
      </c>
      <c r="K72" s="12" t="str">
        <f t="shared" si="3"/>
        <v>E4</v>
      </c>
      <c r="L72" s="7"/>
    </row>
    <row r="73" spans="2:12" x14ac:dyDescent="0.25">
      <c r="B73" s="52"/>
      <c r="C73" s="11" t="s">
        <v>171</v>
      </c>
      <c r="D73" s="12">
        <f t="shared" si="4"/>
        <v>99</v>
      </c>
      <c r="E73" s="94">
        <f t="shared" si="0"/>
        <v>372.47474747474752</v>
      </c>
      <c r="F73" s="12" t="str">
        <f t="shared" si="1"/>
        <v>E4</v>
      </c>
      <c r="G73" s="12"/>
      <c r="H73" s="13" t="s">
        <v>174</v>
      </c>
      <c r="I73" s="12">
        <f t="shared" si="5"/>
        <v>102</v>
      </c>
      <c r="J73" s="94">
        <f t="shared" si="2"/>
        <v>361.51960784313729</v>
      </c>
      <c r="K73" s="12" t="str">
        <f t="shared" si="3"/>
        <v>E4</v>
      </c>
      <c r="L73" s="7"/>
    </row>
    <row r="74" spans="2:12" x14ac:dyDescent="0.25">
      <c r="B74" s="62"/>
      <c r="C74" s="11" t="s">
        <v>16</v>
      </c>
      <c r="D74" s="12">
        <f t="shared" si="4"/>
        <v>171</v>
      </c>
      <c r="E74" s="94">
        <f t="shared" ref="E74:E137" si="6">IF(D74&lt;10,"",1/(D74*NOTE_CLOCK))</f>
        <v>215.64327485380122</v>
      </c>
      <c r="F74" s="12" t="str">
        <f t="shared" ref="F74:F137" si="7">IF(E74="","",LOOKUP(E74, NOTE_FREQ, NOTE_NAME))</f>
        <v>G3</v>
      </c>
      <c r="G74" s="12"/>
      <c r="H74" s="13" t="s">
        <v>30</v>
      </c>
      <c r="I74" s="12">
        <f t="shared" si="5"/>
        <v>96</v>
      </c>
      <c r="J74" s="94">
        <f t="shared" ref="J74:J137" si="8">IF(I74&lt;10,"",1/(I74*NOTE_CLOCK))</f>
        <v>384.11458333333337</v>
      </c>
      <c r="K74" s="12" t="str">
        <f t="shared" ref="K74:K137" si="9">IF(J74="","",LOOKUP(J74, NOTE_FREQ, NOTE_NAME))</f>
        <v>F4</v>
      </c>
      <c r="L74" s="7"/>
    </row>
    <row r="75" spans="2:12" x14ac:dyDescent="0.25">
      <c r="B75" s="52"/>
      <c r="C75" s="11" t="s">
        <v>16</v>
      </c>
      <c r="D75" s="12">
        <f t="shared" ref="D75:D138" si="10">HEX2DEC(C75)</f>
        <v>171</v>
      </c>
      <c r="E75" s="94">
        <f t="shared" si="6"/>
        <v>215.64327485380122</v>
      </c>
      <c r="F75" s="12" t="str">
        <f t="shared" si="7"/>
        <v>G3</v>
      </c>
      <c r="G75" s="12"/>
      <c r="H75" s="13" t="s">
        <v>30</v>
      </c>
      <c r="I75" s="12">
        <f t="shared" ref="I75:I138" si="11">HEX2DEC(H75)</f>
        <v>96</v>
      </c>
      <c r="J75" s="94">
        <f t="shared" si="8"/>
        <v>384.11458333333337</v>
      </c>
      <c r="K75" s="12" t="str">
        <f t="shared" si="9"/>
        <v>F4</v>
      </c>
      <c r="L75" s="7"/>
    </row>
    <row r="76" spans="2:12" x14ac:dyDescent="0.25">
      <c r="B76" s="52"/>
      <c r="C76" s="11" t="s">
        <v>17</v>
      </c>
      <c r="D76" s="12">
        <f t="shared" si="10"/>
        <v>192</v>
      </c>
      <c r="E76" s="94">
        <f t="shared" si="6"/>
        <v>192.05729166666669</v>
      </c>
      <c r="F76" s="12" t="str">
        <f t="shared" si="7"/>
        <v>F3</v>
      </c>
      <c r="G76" s="12"/>
      <c r="H76" s="13" t="s">
        <v>30</v>
      </c>
      <c r="I76" s="12">
        <f t="shared" si="11"/>
        <v>96</v>
      </c>
      <c r="J76" s="94">
        <f t="shared" si="8"/>
        <v>384.11458333333337</v>
      </c>
      <c r="K76" s="12" t="str">
        <f t="shared" si="9"/>
        <v>F4</v>
      </c>
      <c r="L76" s="7"/>
    </row>
    <row r="77" spans="2:12" x14ac:dyDescent="0.25">
      <c r="B77" s="52"/>
      <c r="C77" s="11" t="s">
        <v>18</v>
      </c>
      <c r="D77" s="12">
        <f t="shared" si="10"/>
        <v>227</v>
      </c>
      <c r="E77" s="94">
        <f t="shared" si="6"/>
        <v>162.44493392070487</v>
      </c>
      <c r="F77" s="12" t="str">
        <f t="shared" si="7"/>
        <v>D3</v>
      </c>
      <c r="G77" s="12"/>
      <c r="H77" s="13" t="s">
        <v>28</v>
      </c>
      <c r="I77" s="12">
        <f t="shared" si="11"/>
        <v>114</v>
      </c>
      <c r="J77" s="94">
        <f t="shared" si="8"/>
        <v>323.46491228070181</v>
      </c>
      <c r="K77" s="12" t="str">
        <f t="shared" si="9"/>
        <v>D4</v>
      </c>
      <c r="L77" s="7"/>
    </row>
    <row r="78" spans="2:12" x14ac:dyDescent="0.25">
      <c r="B78" s="52"/>
      <c r="C78" s="11" t="s">
        <v>14</v>
      </c>
      <c r="D78" s="12">
        <f t="shared" si="10"/>
        <v>255</v>
      </c>
      <c r="E78" s="94">
        <f t="shared" si="6"/>
        <v>144.60784313725492</v>
      </c>
      <c r="F78" s="12" t="str">
        <f t="shared" si="7"/>
        <v>C3</v>
      </c>
      <c r="G78" s="12"/>
      <c r="H78" s="13" t="s">
        <v>37</v>
      </c>
      <c r="I78" s="12">
        <f t="shared" si="11"/>
        <v>254</v>
      </c>
      <c r="J78" s="94">
        <f t="shared" si="8"/>
        <v>145.17716535433073</v>
      </c>
      <c r="K78" s="12" t="str">
        <f t="shared" si="9"/>
        <v>C3</v>
      </c>
      <c r="L78" s="7"/>
    </row>
    <row r="79" spans="2:12" ht="15.75" thickBot="1" x14ac:dyDescent="0.3">
      <c r="B79" s="52"/>
      <c r="C79" s="11" t="s">
        <v>25</v>
      </c>
      <c r="D79" s="12">
        <f t="shared" si="10"/>
        <v>1</v>
      </c>
      <c r="E79" s="94" t="str">
        <f t="shared" si="6"/>
        <v/>
      </c>
      <c r="F79" s="12" t="str">
        <f t="shared" si="7"/>
        <v/>
      </c>
      <c r="G79" s="12"/>
      <c r="H79" s="13" t="s">
        <v>25</v>
      </c>
      <c r="I79" s="12">
        <f t="shared" si="11"/>
        <v>1</v>
      </c>
      <c r="J79" s="94" t="str">
        <f t="shared" si="8"/>
        <v/>
      </c>
      <c r="K79" s="12" t="str">
        <f t="shared" si="9"/>
        <v/>
      </c>
      <c r="L79" s="7"/>
    </row>
    <row r="80" spans="2:12" x14ac:dyDescent="0.25">
      <c r="B80" s="22">
        <v>5</v>
      </c>
      <c r="C80" s="23" t="s">
        <v>26</v>
      </c>
      <c r="D80" s="24">
        <f t="shared" si="10"/>
        <v>128</v>
      </c>
      <c r="E80" s="93">
        <f t="shared" si="6"/>
        <v>288.08593750000006</v>
      </c>
      <c r="F80" s="24" t="str">
        <f t="shared" si="7"/>
        <v>C4</v>
      </c>
      <c r="G80" s="24"/>
      <c r="H80" s="25" t="s">
        <v>33</v>
      </c>
      <c r="I80" s="24">
        <f t="shared" si="11"/>
        <v>32</v>
      </c>
      <c r="J80" s="93">
        <f t="shared" si="8"/>
        <v>1152.3437500000002</v>
      </c>
      <c r="K80" s="24" t="str">
        <f t="shared" si="9"/>
        <v>C6</v>
      </c>
      <c r="L80" s="26"/>
    </row>
    <row r="81" spans="2:12" x14ac:dyDescent="0.25">
      <c r="B81" s="62"/>
      <c r="C81" s="11" t="s">
        <v>26</v>
      </c>
      <c r="D81" s="12">
        <f t="shared" si="10"/>
        <v>128</v>
      </c>
      <c r="E81" s="94">
        <f t="shared" si="6"/>
        <v>288.08593750000006</v>
      </c>
      <c r="F81" s="12" t="str">
        <f t="shared" si="7"/>
        <v>C4</v>
      </c>
      <c r="G81" s="12"/>
      <c r="H81" s="13" t="s">
        <v>53</v>
      </c>
      <c r="I81" s="12">
        <f t="shared" si="11"/>
        <v>64</v>
      </c>
      <c r="J81" s="94">
        <f t="shared" si="8"/>
        <v>576.17187500000011</v>
      </c>
      <c r="K81" s="12" t="str">
        <f t="shared" si="9"/>
        <v>C5</v>
      </c>
      <c r="L81" s="7"/>
    </row>
    <row r="82" spans="2:12" x14ac:dyDescent="0.25">
      <c r="B82" s="52"/>
      <c r="C82" s="11" t="s">
        <v>26</v>
      </c>
      <c r="D82" s="12">
        <f t="shared" si="10"/>
        <v>128</v>
      </c>
      <c r="E82" s="94">
        <f t="shared" si="6"/>
        <v>288.08593750000006</v>
      </c>
      <c r="F82" s="12" t="str">
        <f t="shared" si="7"/>
        <v>C4</v>
      </c>
      <c r="G82" s="12"/>
      <c r="H82" s="13" t="s">
        <v>33</v>
      </c>
      <c r="I82" s="12">
        <f t="shared" si="11"/>
        <v>32</v>
      </c>
      <c r="J82" s="94">
        <f t="shared" si="8"/>
        <v>1152.3437500000002</v>
      </c>
      <c r="K82" s="12" t="str">
        <f t="shared" si="9"/>
        <v>C6</v>
      </c>
      <c r="L82" s="7"/>
    </row>
    <row r="83" spans="2:12" x14ac:dyDescent="0.25">
      <c r="B83" s="52"/>
      <c r="C83" s="11" t="s">
        <v>26</v>
      </c>
      <c r="D83" s="12">
        <f t="shared" si="10"/>
        <v>128</v>
      </c>
      <c r="E83" s="94">
        <f t="shared" si="6"/>
        <v>288.08593750000006</v>
      </c>
      <c r="F83" s="12" t="str">
        <f t="shared" si="7"/>
        <v>C4</v>
      </c>
      <c r="G83" s="12"/>
      <c r="H83" s="13" t="s">
        <v>53</v>
      </c>
      <c r="I83" s="12">
        <f t="shared" si="11"/>
        <v>64</v>
      </c>
      <c r="J83" s="94">
        <f t="shared" si="8"/>
        <v>576.17187500000011</v>
      </c>
      <c r="K83" s="12" t="str">
        <f t="shared" si="9"/>
        <v>C5</v>
      </c>
      <c r="L83" s="7"/>
    </row>
    <row r="84" spans="2:12" x14ac:dyDescent="0.25">
      <c r="B84" s="52"/>
      <c r="C84" s="11" t="s">
        <v>20</v>
      </c>
      <c r="D84" s="12">
        <f t="shared" si="10"/>
        <v>108</v>
      </c>
      <c r="E84" s="94">
        <f t="shared" si="6"/>
        <v>341.43518518518522</v>
      </c>
      <c r="F84" s="12" t="str">
        <f t="shared" si="7"/>
        <v>Eb4</v>
      </c>
      <c r="G84" s="12"/>
      <c r="H84" s="13" t="s">
        <v>33</v>
      </c>
      <c r="I84" s="12">
        <f t="shared" si="11"/>
        <v>32</v>
      </c>
      <c r="J84" s="94">
        <f t="shared" si="8"/>
        <v>1152.3437500000002</v>
      </c>
      <c r="K84" s="12" t="str">
        <f t="shared" si="9"/>
        <v>C6</v>
      </c>
      <c r="L84" s="7"/>
    </row>
    <row r="85" spans="2:12" x14ac:dyDescent="0.25">
      <c r="B85" s="52"/>
      <c r="C85" s="11" t="s">
        <v>25</v>
      </c>
      <c r="D85" s="12">
        <f t="shared" si="10"/>
        <v>1</v>
      </c>
      <c r="E85" s="94" t="str">
        <f t="shared" si="6"/>
        <v/>
      </c>
      <c r="F85" s="12" t="str">
        <f t="shared" si="7"/>
        <v/>
      </c>
      <c r="G85" s="12"/>
      <c r="H85" s="13" t="s">
        <v>53</v>
      </c>
      <c r="I85" s="12">
        <f t="shared" si="11"/>
        <v>64</v>
      </c>
      <c r="J85" s="94">
        <f t="shared" si="8"/>
        <v>576.17187500000011</v>
      </c>
      <c r="K85" s="12" t="str">
        <f t="shared" si="9"/>
        <v>C5</v>
      </c>
      <c r="L85" s="7"/>
    </row>
    <row r="86" spans="2:12" x14ac:dyDescent="0.25">
      <c r="B86" s="52"/>
      <c r="C86" s="11" t="s">
        <v>26</v>
      </c>
      <c r="D86" s="12">
        <f t="shared" si="10"/>
        <v>128</v>
      </c>
      <c r="E86" s="94">
        <f t="shared" si="6"/>
        <v>288.08593750000006</v>
      </c>
      <c r="F86" s="12" t="str">
        <f t="shared" si="7"/>
        <v>C4</v>
      </c>
      <c r="G86" s="12"/>
      <c r="H86" s="13" t="s">
        <v>33</v>
      </c>
      <c r="I86" s="12">
        <f t="shared" si="11"/>
        <v>32</v>
      </c>
      <c r="J86" s="94">
        <f t="shared" si="8"/>
        <v>1152.3437500000002</v>
      </c>
      <c r="K86" s="12" t="str">
        <f t="shared" si="9"/>
        <v>C6</v>
      </c>
      <c r="L86" s="7"/>
    </row>
    <row r="87" spans="2:12" x14ac:dyDescent="0.25">
      <c r="B87" s="52"/>
      <c r="C87" s="11" t="s">
        <v>25</v>
      </c>
      <c r="D87" s="12">
        <f t="shared" si="10"/>
        <v>1</v>
      </c>
      <c r="E87" s="94" t="str">
        <f t="shared" si="6"/>
        <v/>
      </c>
      <c r="F87" s="12" t="str">
        <f t="shared" si="7"/>
        <v/>
      </c>
      <c r="G87" s="12"/>
      <c r="H87" s="13" t="s">
        <v>53</v>
      </c>
      <c r="I87" s="12">
        <f t="shared" si="11"/>
        <v>64</v>
      </c>
      <c r="J87" s="94">
        <f t="shared" si="8"/>
        <v>576.17187500000011</v>
      </c>
      <c r="K87" s="12" t="str">
        <f t="shared" si="9"/>
        <v>C5</v>
      </c>
      <c r="L87" s="7"/>
    </row>
    <row r="88" spans="2:12" x14ac:dyDescent="0.25">
      <c r="B88" s="52"/>
      <c r="C88" s="11" t="s">
        <v>25</v>
      </c>
      <c r="D88" s="12">
        <f t="shared" si="10"/>
        <v>1</v>
      </c>
      <c r="E88" s="94" t="str">
        <f t="shared" si="6"/>
        <v/>
      </c>
      <c r="F88" s="12" t="str">
        <f t="shared" si="7"/>
        <v/>
      </c>
      <c r="G88" s="12"/>
      <c r="H88" s="13" t="s">
        <v>33</v>
      </c>
      <c r="I88" s="12">
        <f t="shared" si="11"/>
        <v>32</v>
      </c>
      <c r="J88" s="94">
        <f t="shared" si="8"/>
        <v>1152.3437500000002</v>
      </c>
      <c r="K88" s="12" t="str">
        <f t="shared" si="9"/>
        <v>C6</v>
      </c>
      <c r="L88" s="7"/>
    </row>
    <row r="89" spans="2:12" x14ac:dyDescent="0.25">
      <c r="B89" s="52"/>
      <c r="C89" s="11" t="s">
        <v>25</v>
      </c>
      <c r="D89" s="12">
        <f t="shared" si="10"/>
        <v>1</v>
      </c>
      <c r="E89" s="94" t="str">
        <f t="shared" si="6"/>
        <v/>
      </c>
      <c r="F89" s="12" t="str">
        <f t="shared" si="7"/>
        <v/>
      </c>
      <c r="G89" s="12"/>
      <c r="H89" s="13" t="s">
        <v>53</v>
      </c>
      <c r="I89" s="12">
        <f t="shared" si="11"/>
        <v>64</v>
      </c>
      <c r="J89" s="94">
        <f t="shared" si="8"/>
        <v>576.17187500000011</v>
      </c>
      <c r="K89" s="12" t="str">
        <f t="shared" si="9"/>
        <v>C5</v>
      </c>
      <c r="L89" s="7"/>
    </row>
    <row r="90" spans="2:12" x14ac:dyDescent="0.25">
      <c r="B90" s="52"/>
      <c r="C90" s="11" t="s">
        <v>16</v>
      </c>
      <c r="D90" s="12">
        <f t="shared" si="10"/>
        <v>171</v>
      </c>
      <c r="E90" s="94">
        <f t="shared" si="6"/>
        <v>215.64327485380122</v>
      </c>
      <c r="F90" s="12" t="str">
        <f t="shared" si="7"/>
        <v>G3</v>
      </c>
      <c r="G90" s="12"/>
      <c r="H90" s="13" t="s">
        <v>33</v>
      </c>
      <c r="I90" s="12">
        <f t="shared" si="11"/>
        <v>32</v>
      </c>
      <c r="J90" s="94">
        <f t="shared" si="8"/>
        <v>1152.3437500000002</v>
      </c>
      <c r="K90" s="12" t="str">
        <f t="shared" si="9"/>
        <v>C6</v>
      </c>
      <c r="L90" s="7"/>
    </row>
    <row r="91" spans="2:12" x14ac:dyDescent="0.25">
      <c r="B91" s="52"/>
      <c r="C91" s="11" t="s">
        <v>25</v>
      </c>
      <c r="D91" s="12">
        <f t="shared" si="10"/>
        <v>1</v>
      </c>
      <c r="E91" s="94" t="str">
        <f t="shared" si="6"/>
        <v/>
      </c>
      <c r="F91" s="12" t="str">
        <f t="shared" si="7"/>
        <v/>
      </c>
      <c r="G91" s="12"/>
      <c r="H91" s="13" t="s">
        <v>53</v>
      </c>
      <c r="I91" s="12">
        <f t="shared" si="11"/>
        <v>64</v>
      </c>
      <c r="J91" s="94">
        <f t="shared" si="8"/>
        <v>576.17187500000011</v>
      </c>
      <c r="K91" s="12" t="str">
        <f t="shared" si="9"/>
        <v>C5</v>
      </c>
      <c r="L91" s="7"/>
    </row>
    <row r="92" spans="2:12" x14ac:dyDescent="0.25">
      <c r="B92" s="52"/>
      <c r="C92" s="11" t="s">
        <v>29</v>
      </c>
      <c r="D92" s="12">
        <f t="shared" si="10"/>
        <v>144</v>
      </c>
      <c r="E92" s="94">
        <f t="shared" si="6"/>
        <v>256.07638888888891</v>
      </c>
      <c r="F92" s="12" t="str">
        <f t="shared" si="7"/>
        <v>Bb3</v>
      </c>
      <c r="G92" s="12"/>
      <c r="H92" s="13" t="s">
        <v>33</v>
      </c>
      <c r="I92" s="12">
        <f t="shared" si="11"/>
        <v>32</v>
      </c>
      <c r="J92" s="94">
        <f t="shared" si="8"/>
        <v>1152.3437500000002</v>
      </c>
      <c r="K92" s="12" t="str">
        <f t="shared" si="9"/>
        <v>C6</v>
      </c>
      <c r="L92" s="7"/>
    </row>
    <row r="93" spans="2:12" x14ac:dyDescent="0.25">
      <c r="B93" s="52"/>
      <c r="C93" s="11" t="s">
        <v>25</v>
      </c>
      <c r="D93" s="12">
        <f t="shared" si="10"/>
        <v>1</v>
      </c>
      <c r="E93" s="94" t="str">
        <f t="shared" si="6"/>
        <v/>
      </c>
      <c r="F93" s="12" t="str">
        <f t="shared" si="7"/>
        <v/>
      </c>
      <c r="G93" s="12"/>
      <c r="H93" s="13" t="s">
        <v>53</v>
      </c>
      <c r="I93" s="12">
        <f t="shared" si="11"/>
        <v>64</v>
      </c>
      <c r="J93" s="94">
        <f t="shared" si="8"/>
        <v>576.17187500000011</v>
      </c>
      <c r="K93" s="12" t="str">
        <f t="shared" si="9"/>
        <v>C5</v>
      </c>
      <c r="L93" s="7"/>
    </row>
    <row r="94" spans="2:12" x14ac:dyDescent="0.25">
      <c r="B94" s="52"/>
      <c r="C94" s="11" t="s">
        <v>16</v>
      </c>
      <c r="D94" s="12">
        <f t="shared" si="10"/>
        <v>171</v>
      </c>
      <c r="E94" s="94">
        <f t="shared" si="6"/>
        <v>215.64327485380122</v>
      </c>
      <c r="F94" s="12" t="str">
        <f t="shared" si="7"/>
        <v>G3</v>
      </c>
      <c r="G94" s="12"/>
      <c r="H94" s="13" t="s">
        <v>33</v>
      </c>
      <c r="I94" s="12">
        <f t="shared" si="11"/>
        <v>32</v>
      </c>
      <c r="J94" s="94">
        <f t="shared" si="8"/>
        <v>1152.3437500000002</v>
      </c>
      <c r="K94" s="12" t="str">
        <f t="shared" si="9"/>
        <v>C6</v>
      </c>
      <c r="L94" s="7"/>
    </row>
    <row r="95" spans="2:12" ht="15.75" thickBot="1" x14ac:dyDescent="0.3">
      <c r="B95" s="52"/>
      <c r="C95" s="11" t="s">
        <v>25</v>
      </c>
      <c r="D95" s="12">
        <f t="shared" si="10"/>
        <v>1</v>
      </c>
      <c r="E95" s="94" t="str">
        <f t="shared" si="6"/>
        <v/>
      </c>
      <c r="F95" s="12" t="str">
        <f t="shared" si="7"/>
        <v/>
      </c>
      <c r="G95" s="12"/>
      <c r="H95" s="13" t="s">
        <v>53</v>
      </c>
      <c r="I95" s="12">
        <f t="shared" si="11"/>
        <v>64</v>
      </c>
      <c r="J95" s="94">
        <f t="shared" si="8"/>
        <v>576.17187500000011</v>
      </c>
      <c r="K95" s="12" t="str">
        <f t="shared" si="9"/>
        <v>C5</v>
      </c>
      <c r="L95" s="7"/>
    </row>
    <row r="96" spans="2:12" x14ac:dyDescent="0.25">
      <c r="B96" s="22">
        <v>6</v>
      </c>
      <c r="C96" s="23" t="s">
        <v>26</v>
      </c>
      <c r="D96" s="24">
        <f t="shared" si="10"/>
        <v>128</v>
      </c>
      <c r="E96" s="93">
        <f t="shared" si="6"/>
        <v>288.08593750000006</v>
      </c>
      <c r="F96" s="24" t="str">
        <f t="shared" si="7"/>
        <v>C4</v>
      </c>
      <c r="G96" s="24"/>
      <c r="H96" s="25" t="s">
        <v>33</v>
      </c>
      <c r="I96" s="24">
        <f t="shared" si="11"/>
        <v>32</v>
      </c>
      <c r="J96" s="93">
        <f t="shared" si="8"/>
        <v>1152.3437500000002</v>
      </c>
      <c r="K96" s="24" t="str">
        <f t="shared" si="9"/>
        <v>C6</v>
      </c>
      <c r="L96" s="26"/>
    </row>
    <row r="97" spans="2:12" x14ac:dyDescent="0.25">
      <c r="B97" s="62"/>
      <c r="C97" s="11" t="s">
        <v>26</v>
      </c>
      <c r="D97" s="12">
        <f t="shared" si="10"/>
        <v>128</v>
      </c>
      <c r="E97" s="94">
        <f t="shared" si="6"/>
        <v>288.08593750000006</v>
      </c>
      <c r="F97" s="12" t="str">
        <f t="shared" si="7"/>
        <v>C4</v>
      </c>
      <c r="G97" s="12"/>
      <c r="H97" s="13" t="s">
        <v>53</v>
      </c>
      <c r="I97" s="12">
        <f t="shared" si="11"/>
        <v>64</v>
      </c>
      <c r="J97" s="94">
        <f t="shared" si="8"/>
        <v>576.17187500000011</v>
      </c>
      <c r="K97" s="12" t="str">
        <f t="shared" si="9"/>
        <v>C5</v>
      </c>
      <c r="L97" s="7"/>
    </row>
    <row r="98" spans="2:12" x14ac:dyDescent="0.25">
      <c r="B98" s="52"/>
      <c r="C98" s="11" t="s">
        <v>26</v>
      </c>
      <c r="D98" s="12">
        <f t="shared" si="10"/>
        <v>128</v>
      </c>
      <c r="E98" s="94">
        <f t="shared" si="6"/>
        <v>288.08593750000006</v>
      </c>
      <c r="F98" s="12" t="str">
        <f t="shared" si="7"/>
        <v>C4</v>
      </c>
      <c r="G98" s="12"/>
      <c r="H98" s="13" t="s">
        <v>33</v>
      </c>
      <c r="I98" s="12">
        <f t="shared" si="11"/>
        <v>32</v>
      </c>
      <c r="J98" s="94">
        <f t="shared" si="8"/>
        <v>1152.3437500000002</v>
      </c>
      <c r="K98" s="12" t="str">
        <f t="shared" si="9"/>
        <v>C6</v>
      </c>
      <c r="L98" s="7"/>
    </row>
    <row r="99" spans="2:12" x14ac:dyDescent="0.25">
      <c r="B99" s="52"/>
      <c r="C99" s="11" t="s">
        <v>26</v>
      </c>
      <c r="D99" s="12">
        <f t="shared" si="10"/>
        <v>128</v>
      </c>
      <c r="E99" s="94">
        <f t="shared" si="6"/>
        <v>288.08593750000006</v>
      </c>
      <c r="F99" s="12" t="str">
        <f t="shared" si="7"/>
        <v>C4</v>
      </c>
      <c r="G99" s="12"/>
      <c r="H99" s="13" t="s">
        <v>53</v>
      </c>
      <c r="I99" s="12">
        <f t="shared" si="11"/>
        <v>64</v>
      </c>
      <c r="J99" s="94">
        <f t="shared" si="8"/>
        <v>576.17187500000011</v>
      </c>
      <c r="K99" s="12" t="str">
        <f t="shared" si="9"/>
        <v>C5</v>
      </c>
      <c r="L99" s="7"/>
    </row>
    <row r="100" spans="2:12" x14ac:dyDescent="0.25">
      <c r="B100" s="52"/>
      <c r="C100" s="11" t="s">
        <v>20</v>
      </c>
      <c r="D100" s="12">
        <f t="shared" si="10"/>
        <v>108</v>
      </c>
      <c r="E100" s="94">
        <f t="shared" si="6"/>
        <v>341.43518518518522</v>
      </c>
      <c r="F100" s="12" t="str">
        <f t="shared" si="7"/>
        <v>Eb4</v>
      </c>
      <c r="G100" s="12"/>
      <c r="H100" s="13" t="s">
        <v>33</v>
      </c>
      <c r="I100" s="12">
        <f t="shared" si="11"/>
        <v>32</v>
      </c>
      <c r="J100" s="94">
        <f t="shared" si="8"/>
        <v>1152.3437500000002</v>
      </c>
      <c r="K100" s="12" t="str">
        <f t="shared" si="9"/>
        <v>C6</v>
      </c>
      <c r="L100" s="7"/>
    </row>
    <row r="101" spans="2:12" x14ac:dyDescent="0.25">
      <c r="B101" s="52"/>
      <c r="C101" s="11" t="s">
        <v>25</v>
      </c>
      <c r="D101" s="12">
        <f t="shared" si="10"/>
        <v>1</v>
      </c>
      <c r="E101" s="94" t="str">
        <f t="shared" si="6"/>
        <v/>
      </c>
      <c r="F101" s="12" t="str">
        <f t="shared" si="7"/>
        <v/>
      </c>
      <c r="G101" s="12"/>
      <c r="H101" s="13" t="s">
        <v>53</v>
      </c>
      <c r="I101" s="12">
        <f t="shared" si="11"/>
        <v>64</v>
      </c>
      <c r="J101" s="94">
        <f t="shared" si="8"/>
        <v>576.17187500000011</v>
      </c>
      <c r="K101" s="12" t="str">
        <f t="shared" si="9"/>
        <v>C5</v>
      </c>
      <c r="L101" s="7"/>
    </row>
    <row r="102" spans="2:12" x14ac:dyDescent="0.25">
      <c r="B102" s="52"/>
      <c r="C102" s="11" t="s">
        <v>26</v>
      </c>
      <c r="D102" s="12">
        <f t="shared" si="10"/>
        <v>128</v>
      </c>
      <c r="E102" s="94">
        <f t="shared" si="6"/>
        <v>288.08593750000006</v>
      </c>
      <c r="F102" s="12" t="str">
        <f t="shared" si="7"/>
        <v>C4</v>
      </c>
      <c r="G102" s="12"/>
      <c r="H102" s="13" t="s">
        <v>33</v>
      </c>
      <c r="I102" s="12">
        <f t="shared" si="11"/>
        <v>32</v>
      </c>
      <c r="J102" s="94">
        <f t="shared" si="8"/>
        <v>1152.3437500000002</v>
      </c>
      <c r="K102" s="12" t="str">
        <f t="shared" si="9"/>
        <v>C6</v>
      </c>
      <c r="L102" s="7"/>
    </row>
    <row r="103" spans="2:12" x14ac:dyDescent="0.25">
      <c r="B103" s="52"/>
      <c r="C103" s="11" t="s">
        <v>25</v>
      </c>
      <c r="D103" s="12">
        <f t="shared" si="10"/>
        <v>1</v>
      </c>
      <c r="E103" s="94" t="str">
        <f t="shared" si="6"/>
        <v/>
      </c>
      <c r="F103" s="12" t="str">
        <f t="shared" si="7"/>
        <v/>
      </c>
      <c r="G103" s="12"/>
      <c r="H103" s="13" t="s">
        <v>53</v>
      </c>
      <c r="I103" s="12">
        <f t="shared" si="11"/>
        <v>64</v>
      </c>
      <c r="J103" s="94">
        <f t="shared" si="8"/>
        <v>576.17187500000011</v>
      </c>
      <c r="K103" s="12" t="str">
        <f t="shared" si="9"/>
        <v>C5</v>
      </c>
      <c r="L103" s="7"/>
    </row>
    <row r="104" spans="2:12" x14ac:dyDescent="0.25">
      <c r="B104" s="52"/>
      <c r="C104" s="11" t="s">
        <v>25</v>
      </c>
      <c r="D104" s="12">
        <f t="shared" si="10"/>
        <v>1</v>
      </c>
      <c r="E104" s="94" t="str">
        <f t="shared" si="6"/>
        <v/>
      </c>
      <c r="F104" s="12" t="str">
        <f t="shared" si="7"/>
        <v/>
      </c>
      <c r="G104" s="12"/>
      <c r="H104" s="13" t="s">
        <v>33</v>
      </c>
      <c r="I104" s="12">
        <f t="shared" si="11"/>
        <v>32</v>
      </c>
      <c r="J104" s="94">
        <f t="shared" si="8"/>
        <v>1152.3437500000002</v>
      </c>
      <c r="K104" s="12" t="str">
        <f t="shared" si="9"/>
        <v>C6</v>
      </c>
      <c r="L104" s="7"/>
    </row>
    <row r="105" spans="2:12" x14ac:dyDescent="0.25">
      <c r="B105" s="52"/>
      <c r="C105" s="11" t="s">
        <v>25</v>
      </c>
      <c r="D105" s="12">
        <f t="shared" si="10"/>
        <v>1</v>
      </c>
      <c r="E105" s="94" t="str">
        <f t="shared" si="6"/>
        <v/>
      </c>
      <c r="F105" s="12" t="str">
        <f t="shared" si="7"/>
        <v/>
      </c>
      <c r="G105" s="12"/>
      <c r="H105" s="13" t="s">
        <v>53</v>
      </c>
      <c r="I105" s="12">
        <f t="shared" si="11"/>
        <v>64</v>
      </c>
      <c r="J105" s="94">
        <f t="shared" si="8"/>
        <v>576.17187500000011</v>
      </c>
      <c r="K105" s="12" t="str">
        <f t="shared" si="9"/>
        <v>C5</v>
      </c>
      <c r="L105" s="7"/>
    </row>
    <row r="106" spans="2:12" x14ac:dyDescent="0.25">
      <c r="B106" s="52"/>
      <c r="C106" s="11" t="s">
        <v>16</v>
      </c>
      <c r="D106" s="12">
        <f t="shared" si="10"/>
        <v>171</v>
      </c>
      <c r="E106" s="94">
        <f t="shared" si="6"/>
        <v>215.64327485380122</v>
      </c>
      <c r="F106" s="12" t="str">
        <f t="shared" si="7"/>
        <v>G3</v>
      </c>
      <c r="G106" s="12"/>
      <c r="H106" s="13" t="s">
        <v>33</v>
      </c>
      <c r="I106" s="12">
        <f t="shared" si="11"/>
        <v>32</v>
      </c>
      <c r="J106" s="94">
        <f t="shared" si="8"/>
        <v>1152.3437500000002</v>
      </c>
      <c r="K106" s="12" t="str">
        <f t="shared" si="9"/>
        <v>C6</v>
      </c>
      <c r="L106" s="7"/>
    </row>
    <row r="107" spans="2:12" x14ac:dyDescent="0.25">
      <c r="B107" s="52"/>
      <c r="C107" s="11" t="s">
        <v>25</v>
      </c>
      <c r="D107" s="12">
        <f t="shared" si="10"/>
        <v>1</v>
      </c>
      <c r="E107" s="94" t="str">
        <f t="shared" si="6"/>
        <v/>
      </c>
      <c r="F107" s="12" t="str">
        <f t="shared" si="7"/>
        <v/>
      </c>
      <c r="G107" s="12"/>
      <c r="H107" s="13" t="s">
        <v>53</v>
      </c>
      <c r="I107" s="12">
        <f t="shared" si="11"/>
        <v>64</v>
      </c>
      <c r="J107" s="94">
        <f t="shared" si="8"/>
        <v>576.17187500000011</v>
      </c>
      <c r="K107" s="12" t="str">
        <f t="shared" si="9"/>
        <v>C5</v>
      </c>
      <c r="L107" s="7"/>
    </row>
    <row r="108" spans="2:12" x14ac:dyDescent="0.25">
      <c r="B108" s="52"/>
      <c r="C108" s="11" t="s">
        <v>29</v>
      </c>
      <c r="D108" s="12">
        <f t="shared" si="10"/>
        <v>144</v>
      </c>
      <c r="E108" s="94">
        <f t="shared" si="6"/>
        <v>256.07638888888891</v>
      </c>
      <c r="F108" s="12" t="str">
        <f t="shared" si="7"/>
        <v>Bb3</v>
      </c>
      <c r="G108" s="12"/>
      <c r="H108" s="13" t="s">
        <v>33</v>
      </c>
      <c r="I108" s="12">
        <f t="shared" si="11"/>
        <v>32</v>
      </c>
      <c r="J108" s="94">
        <f t="shared" si="8"/>
        <v>1152.3437500000002</v>
      </c>
      <c r="K108" s="12" t="str">
        <f t="shared" si="9"/>
        <v>C6</v>
      </c>
      <c r="L108" s="7"/>
    </row>
    <row r="109" spans="2:12" x14ac:dyDescent="0.25">
      <c r="B109" s="52"/>
      <c r="C109" s="11" t="s">
        <v>25</v>
      </c>
      <c r="D109" s="12">
        <f t="shared" si="10"/>
        <v>1</v>
      </c>
      <c r="E109" s="94" t="str">
        <f t="shared" si="6"/>
        <v/>
      </c>
      <c r="F109" s="12" t="str">
        <f t="shared" si="7"/>
        <v/>
      </c>
      <c r="G109" s="12"/>
      <c r="H109" s="13" t="s">
        <v>53</v>
      </c>
      <c r="I109" s="12">
        <f t="shared" si="11"/>
        <v>64</v>
      </c>
      <c r="J109" s="94">
        <f t="shared" si="8"/>
        <v>576.17187500000011</v>
      </c>
      <c r="K109" s="12" t="str">
        <f t="shared" si="9"/>
        <v>C5</v>
      </c>
      <c r="L109" s="7"/>
    </row>
    <row r="110" spans="2:12" x14ac:dyDescent="0.25">
      <c r="B110" s="52"/>
      <c r="C110" s="11" t="s">
        <v>16</v>
      </c>
      <c r="D110" s="12">
        <f t="shared" si="10"/>
        <v>171</v>
      </c>
      <c r="E110" s="94">
        <f t="shared" si="6"/>
        <v>215.64327485380122</v>
      </c>
      <c r="F110" s="12" t="str">
        <f t="shared" si="7"/>
        <v>G3</v>
      </c>
      <c r="G110" s="12"/>
      <c r="H110" s="13" t="s">
        <v>33</v>
      </c>
      <c r="I110" s="12">
        <f t="shared" si="11"/>
        <v>32</v>
      </c>
      <c r="J110" s="94">
        <f t="shared" si="8"/>
        <v>1152.3437500000002</v>
      </c>
      <c r="K110" s="12" t="str">
        <f t="shared" si="9"/>
        <v>C6</v>
      </c>
      <c r="L110" s="7"/>
    </row>
    <row r="111" spans="2:12" ht="15.75" thickBot="1" x14ac:dyDescent="0.3">
      <c r="B111" s="52"/>
      <c r="C111" s="11" t="s">
        <v>25</v>
      </c>
      <c r="D111" s="12">
        <f t="shared" si="10"/>
        <v>1</v>
      </c>
      <c r="E111" s="94" t="str">
        <f t="shared" si="6"/>
        <v/>
      </c>
      <c r="F111" s="12" t="str">
        <f t="shared" si="7"/>
        <v/>
      </c>
      <c r="G111" s="12"/>
      <c r="H111" s="13" t="s">
        <v>53</v>
      </c>
      <c r="I111" s="12">
        <f t="shared" si="11"/>
        <v>64</v>
      </c>
      <c r="J111" s="94">
        <f t="shared" si="8"/>
        <v>576.17187500000011</v>
      </c>
      <c r="K111" s="12" t="str">
        <f t="shared" si="9"/>
        <v>C5</v>
      </c>
      <c r="L111" s="7"/>
    </row>
    <row r="112" spans="2:12" x14ac:dyDescent="0.25">
      <c r="B112" s="22">
        <v>7</v>
      </c>
      <c r="C112" s="23" t="s">
        <v>16</v>
      </c>
      <c r="D112" s="24">
        <f t="shared" si="10"/>
        <v>171</v>
      </c>
      <c r="E112" s="93">
        <f t="shared" si="6"/>
        <v>215.64327485380122</v>
      </c>
      <c r="F112" s="24" t="str">
        <f t="shared" si="7"/>
        <v>G3</v>
      </c>
      <c r="G112" s="24"/>
      <c r="H112" s="25" t="s">
        <v>21</v>
      </c>
      <c r="I112" s="24">
        <f t="shared" si="11"/>
        <v>28</v>
      </c>
      <c r="J112" s="93">
        <f t="shared" si="8"/>
        <v>1316.964285714286</v>
      </c>
      <c r="K112" s="24" t="str">
        <f t="shared" si="9"/>
        <v>D6</v>
      </c>
      <c r="L112" s="26"/>
    </row>
    <row r="113" spans="2:12" x14ac:dyDescent="0.25">
      <c r="B113" s="62"/>
      <c r="C113" s="11" t="s">
        <v>16</v>
      </c>
      <c r="D113" s="12">
        <f t="shared" si="10"/>
        <v>171</v>
      </c>
      <c r="E113" s="94">
        <f t="shared" si="6"/>
        <v>215.64327485380122</v>
      </c>
      <c r="F113" s="12" t="str">
        <f t="shared" si="7"/>
        <v>G3</v>
      </c>
      <c r="G113" s="12"/>
      <c r="H113" s="13" t="s">
        <v>34</v>
      </c>
      <c r="I113" s="12">
        <f t="shared" si="11"/>
        <v>57</v>
      </c>
      <c r="J113" s="94">
        <f t="shared" si="8"/>
        <v>646.92982456140362</v>
      </c>
      <c r="K113" s="12" t="str">
        <f t="shared" si="9"/>
        <v>D5</v>
      </c>
      <c r="L113" s="7"/>
    </row>
    <row r="114" spans="2:12" x14ac:dyDescent="0.25">
      <c r="B114" s="52"/>
      <c r="C114" s="11" t="s">
        <v>16</v>
      </c>
      <c r="D114" s="12">
        <f t="shared" si="10"/>
        <v>171</v>
      </c>
      <c r="E114" s="94">
        <f t="shared" si="6"/>
        <v>215.64327485380122</v>
      </c>
      <c r="F114" s="12" t="str">
        <f t="shared" si="7"/>
        <v>G3</v>
      </c>
      <c r="G114" s="12"/>
      <c r="H114" s="13" t="s">
        <v>21</v>
      </c>
      <c r="I114" s="12">
        <f t="shared" si="11"/>
        <v>28</v>
      </c>
      <c r="J114" s="94">
        <f t="shared" si="8"/>
        <v>1316.964285714286</v>
      </c>
      <c r="K114" s="12" t="str">
        <f t="shared" si="9"/>
        <v>D6</v>
      </c>
      <c r="L114" s="7"/>
    </row>
    <row r="115" spans="2:12" x14ac:dyDescent="0.25">
      <c r="B115" s="52"/>
      <c r="C115" s="11" t="s">
        <v>16</v>
      </c>
      <c r="D115" s="12">
        <f t="shared" si="10"/>
        <v>171</v>
      </c>
      <c r="E115" s="94">
        <f t="shared" si="6"/>
        <v>215.64327485380122</v>
      </c>
      <c r="F115" s="12" t="str">
        <f t="shared" si="7"/>
        <v>G3</v>
      </c>
      <c r="G115" s="12"/>
      <c r="H115" s="13" t="s">
        <v>34</v>
      </c>
      <c r="I115" s="12">
        <f t="shared" si="11"/>
        <v>57</v>
      </c>
      <c r="J115" s="94">
        <f t="shared" si="8"/>
        <v>646.92982456140362</v>
      </c>
      <c r="K115" s="12" t="str">
        <f t="shared" si="9"/>
        <v>D5</v>
      </c>
      <c r="L115" s="7"/>
    </row>
    <row r="116" spans="2:12" x14ac:dyDescent="0.25">
      <c r="B116" s="52"/>
      <c r="C116" s="11" t="s">
        <v>29</v>
      </c>
      <c r="D116" s="12">
        <f t="shared" si="10"/>
        <v>144</v>
      </c>
      <c r="E116" s="94">
        <f t="shared" si="6"/>
        <v>256.07638888888891</v>
      </c>
      <c r="F116" s="12" t="str">
        <f t="shared" si="7"/>
        <v>Bb3</v>
      </c>
      <c r="G116" s="12"/>
      <c r="H116" s="13" t="s">
        <v>21</v>
      </c>
      <c r="I116" s="12">
        <f t="shared" si="11"/>
        <v>28</v>
      </c>
      <c r="J116" s="94">
        <f t="shared" si="8"/>
        <v>1316.964285714286</v>
      </c>
      <c r="K116" s="12" t="str">
        <f t="shared" si="9"/>
        <v>D6</v>
      </c>
      <c r="L116" s="7"/>
    </row>
    <row r="117" spans="2:12" x14ac:dyDescent="0.25">
      <c r="B117" s="52"/>
      <c r="C117" s="11" t="s">
        <v>25</v>
      </c>
      <c r="D117" s="12">
        <f t="shared" si="10"/>
        <v>1</v>
      </c>
      <c r="E117" s="94" t="str">
        <f t="shared" si="6"/>
        <v/>
      </c>
      <c r="F117" s="12" t="str">
        <f t="shared" si="7"/>
        <v/>
      </c>
      <c r="G117" s="12"/>
      <c r="H117" s="13" t="s">
        <v>34</v>
      </c>
      <c r="I117" s="12">
        <f t="shared" si="11"/>
        <v>57</v>
      </c>
      <c r="J117" s="94">
        <f t="shared" si="8"/>
        <v>646.92982456140362</v>
      </c>
      <c r="K117" s="12" t="str">
        <f t="shared" si="9"/>
        <v>D5</v>
      </c>
      <c r="L117" s="7"/>
    </row>
    <row r="118" spans="2:12" x14ac:dyDescent="0.25">
      <c r="B118" s="52"/>
      <c r="C118" s="11" t="s">
        <v>16</v>
      </c>
      <c r="D118" s="12">
        <f t="shared" si="10"/>
        <v>171</v>
      </c>
      <c r="E118" s="94">
        <f t="shared" si="6"/>
        <v>215.64327485380122</v>
      </c>
      <c r="F118" s="12" t="str">
        <f t="shared" si="7"/>
        <v>G3</v>
      </c>
      <c r="G118" s="12"/>
      <c r="H118" s="13" t="s">
        <v>21</v>
      </c>
      <c r="I118" s="12">
        <f t="shared" si="11"/>
        <v>28</v>
      </c>
      <c r="J118" s="94">
        <f t="shared" si="8"/>
        <v>1316.964285714286</v>
      </c>
      <c r="K118" s="12" t="str">
        <f t="shared" si="9"/>
        <v>D6</v>
      </c>
      <c r="L118" s="7"/>
    </row>
    <row r="119" spans="2:12" x14ac:dyDescent="0.25">
      <c r="B119" s="52"/>
      <c r="C119" s="11" t="s">
        <v>25</v>
      </c>
      <c r="D119" s="12">
        <f t="shared" si="10"/>
        <v>1</v>
      </c>
      <c r="E119" s="94" t="str">
        <f t="shared" si="6"/>
        <v/>
      </c>
      <c r="F119" s="12" t="str">
        <f t="shared" si="7"/>
        <v/>
      </c>
      <c r="G119" s="12"/>
      <c r="H119" s="13" t="s">
        <v>34</v>
      </c>
      <c r="I119" s="12">
        <f t="shared" si="11"/>
        <v>57</v>
      </c>
      <c r="J119" s="94">
        <f t="shared" si="8"/>
        <v>646.92982456140362</v>
      </c>
      <c r="K119" s="12" t="str">
        <f t="shared" si="9"/>
        <v>D5</v>
      </c>
      <c r="L119" s="7"/>
    </row>
    <row r="120" spans="2:12" x14ac:dyDescent="0.25">
      <c r="B120" s="52"/>
      <c r="C120" s="11" t="s">
        <v>25</v>
      </c>
      <c r="D120" s="12">
        <f t="shared" si="10"/>
        <v>1</v>
      </c>
      <c r="E120" s="94" t="str">
        <f t="shared" si="6"/>
        <v/>
      </c>
      <c r="F120" s="12" t="str">
        <f t="shared" si="7"/>
        <v/>
      </c>
      <c r="G120" s="12"/>
      <c r="H120" s="13" t="s">
        <v>21</v>
      </c>
      <c r="I120" s="12">
        <f t="shared" si="11"/>
        <v>28</v>
      </c>
      <c r="J120" s="94">
        <f t="shared" si="8"/>
        <v>1316.964285714286</v>
      </c>
      <c r="K120" s="12" t="str">
        <f t="shared" si="9"/>
        <v>D6</v>
      </c>
      <c r="L120" s="7"/>
    </row>
    <row r="121" spans="2:12" x14ac:dyDescent="0.25">
      <c r="B121" s="52"/>
      <c r="C121" s="11" t="s">
        <v>25</v>
      </c>
      <c r="D121" s="12">
        <f t="shared" si="10"/>
        <v>1</v>
      </c>
      <c r="E121" s="94" t="str">
        <f t="shared" si="6"/>
        <v/>
      </c>
      <c r="F121" s="12" t="str">
        <f t="shared" si="7"/>
        <v/>
      </c>
      <c r="G121" s="12"/>
      <c r="H121" s="13" t="s">
        <v>34</v>
      </c>
      <c r="I121" s="12">
        <f t="shared" si="11"/>
        <v>57</v>
      </c>
      <c r="J121" s="94">
        <f t="shared" si="8"/>
        <v>646.92982456140362</v>
      </c>
      <c r="K121" s="12" t="str">
        <f t="shared" si="9"/>
        <v>D5</v>
      </c>
      <c r="L121" s="7"/>
    </row>
    <row r="122" spans="2:12" x14ac:dyDescent="0.25">
      <c r="B122" s="52"/>
      <c r="C122" s="11" t="s">
        <v>18</v>
      </c>
      <c r="D122" s="12">
        <f t="shared" si="10"/>
        <v>227</v>
      </c>
      <c r="E122" s="94">
        <f t="shared" si="6"/>
        <v>162.44493392070487</v>
      </c>
      <c r="F122" s="12" t="str">
        <f t="shared" si="7"/>
        <v>D3</v>
      </c>
      <c r="G122" s="12"/>
      <c r="H122" s="13" t="s">
        <v>21</v>
      </c>
      <c r="I122" s="12">
        <f t="shared" si="11"/>
        <v>28</v>
      </c>
      <c r="J122" s="94">
        <f t="shared" si="8"/>
        <v>1316.964285714286</v>
      </c>
      <c r="K122" s="12" t="str">
        <f t="shared" si="9"/>
        <v>D6</v>
      </c>
      <c r="L122" s="7"/>
    </row>
    <row r="123" spans="2:12" x14ac:dyDescent="0.25">
      <c r="B123" s="52"/>
      <c r="C123" s="11" t="s">
        <v>25</v>
      </c>
      <c r="D123" s="12">
        <f t="shared" si="10"/>
        <v>1</v>
      </c>
      <c r="E123" s="94" t="str">
        <f t="shared" si="6"/>
        <v/>
      </c>
      <c r="F123" s="12" t="str">
        <f t="shared" si="7"/>
        <v/>
      </c>
      <c r="G123" s="12"/>
      <c r="H123" s="13" t="s">
        <v>34</v>
      </c>
      <c r="I123" s="12">
        <f t="shared" si="11"/>
        <v>57</v>
      </c>
      <c r="J123" s="94">
        <f t="shared" si="8"/>
        <v>646.92982456140362</v>
      </c>
      <c r="K123" s="12" t="str">
        <f t="shared" si="9"/>
        <v>D5</v>
      </c>
      <c r="L123" s="7"/>
    </row>
    <row r="124" spans="2:12" x14ac:dyDescent="0.25">
      <c r="B124" s="52"/>
      <c r="C124" s="11" t="s">
        <v>17</v>
      </c>
      <c r="D124" s="12">
        <f t="shared" si="10"/>
        <v>192</v>
      </c>
      <c r="E124" s="94">
        <f t="shared" si="6"/>
        <v>192.05729166666669</v>
      </c>
      <c r="F124" s="12" t="str">
        <f t="shared" si="7"/>
        <v>F3</v>
      </c>
      <c r="G124" s="12"/>
      <c r="H124" s="13" t="s">
        <v>21</v>
      </c>
      <c r="I124" s="12">
        <f t="shared" si="11"/>
        <v>28</v>
      </c>
      <c r="J124" s="94">
        <f t="shared" si="8"/>
        <v>1316.964285714286</v>
      </c>
      <c r="K124" s="12" t="str">
        <f t="shared" si="9"/>
        <v>D6</v>
      </c>
      <c r="L124" s="7"/>
    </row>
    <row r="125" spans="2:12" x14ac:dyDescent="0.25">
      <c r="B125" s="52"/>
      <c r="C125" s="11" t="s">
        <v>25</v>
      </c>
      <c r="D125" s="12">
        <f t="shared" si="10"/>
        <v>1</v>
      </c>
      <c r="E125" s="94" t="str">
        <f t="shared" si="6"/>
        <v/>
      </c>
      <c r="F125" s="12" t="str">
        <f t="shared" si="7"/>
        <v/>
      </c>
      <c r="G125" s="12"/>
      <c r="H125" s="13" t="s">
        <v>34</v>
      </c>
      <c r="I125" s="12">
        <f t="shared" si="11"/>
        <v>57</v>
      </c>
      <c r="J125" s="94">
        <f t="shared" si="8"/>
        <v>646.92982456140362</v>
      </c>
      <c r="K125" s="12" t="str">
        <f t="shared" si="9"/>
        <v>D5</v>
      </c>
      <c r="L125" s="7"/>
    </row>
    <row r="126" spans="2:12" x14ac:dyDescent="0.25">
      <c r="B126" s="52"/>
      <c r="C126" s="11" t="s">
        <v>25</v>
      </c>
      <c r="D126" s="12">
        <f t="shared" si="10"/>
        <v>1</v>
      </c>
      <c r="E126" s="94" t="str">
        <f t="shared" si="6"/>
        <v/>
      </c>
      <c r="F126" s="12" t="str">
        <f t="shared" si="7"/>
        <v/>
      </c>
      <c r="G126" s="12"/>
      <c r="H126" s="13" t="s">
        <v>21</v>
      </c>
      <c r="I126" s="12">
        <f t="shared" si="11"/>
        <v>28</v>
      </c>
      <c r="J126" s="94">
        <f t="shared" si="8"/>
        <v>1316.964285714286</v>
      </c>
      <c r="K126" s="12" t="str">
        <f t="shared" si="9"/>
        <v>D6</v>
      </c>
      <c r="L126" s="7"/>
    </row>
    <row r="127" spans="2:12" ht="15.75" thickBot="1" x14ac:dyDescent="0.3">
      <c r="B127" s="52"/>
      <c r="C127" s="11" t="s">
        <v>25</v>
      </c>
      <c r="D127" s="12">
        <f t="shared" si="10"/>
        <v>1</v>
      </c>
      <c r="E127" s="94" t="str">
        <f t="shared" si="6"/>
        <v/>
      </c>
      <c r="F127" s="12" t="str">
        <f t="shared" si="7"/>
        <v/>
      </c>
      <c r="G127" s="12"/>
      <c r="H127" s="13" t="s">
        <v>34</v>
      </c>
      <c r="I127" s="12">
        <f t="shared" si="11"/>
        <v>57</v>
      </c>
      <c r="J127" s="94">
        <f t="shared" si="8"/>
        <v>646.92982456140362</v>
      </c>
      <c r="K127" s="12" t="str">
        <f t="shared" si="9"/>
        <v>D5</v>
      </c>
      <c r="L127" s="7"/>
    </row>
    <row r="128" spans="2:12" x14ac:dyDescent="0.25">
      <c r="B128" s="22">
        <v>8</v>
      </c>
      <c r="C128" s="23" t="s">
        <v>16</v>
      </c>
      <c r="D128" s="24">
        <f t="shared" si="10"/>
        <v>171</v>
      </c>
      <c r="E128" s="93">
        <f t="shared" si="6"/>
        <v>215.64327485380122</v>
      </c>
      <c r="F128" s="24" t="str">
        <f t="shared" si="7"/>
        <v>G3</v>
      </c>
      <c r="G128" s="24"/>
      <c r="H128" s="25" t="s">
        <v>21</v>
      </c>
      <c r="I128" s="24">
        <f t="shared" si="11"/>
        <v>28</v>
      </c>
      <c r="J128" s="93">
        <f t="shared" si="8"/>
        <v>1316.964285714286</v>
      </c>
      <c r="K128" s="24" t="str">
        <f t="shared" si="9"/>
        <v>D6</v>
      </c>
      <c r="L128" s="26"/>
    </row>
    <row r="129" spans="2:12" x14ac:dyDescent="0.25">
      <c r="B129" s="62"/>
      <c r="C129" s="11" t="s">
        <v>55</v>
      </c>
      <c r="D129" s="12">
        <f t="shared" si="10"/>
        <v>48</v>
      </c>
      <c r="E129" s="94">
        <f t="shared" si="6"/>
        <v>768.22916666666674</v>
      </c>
      <c r="F129" s="61" t="str">
        <f t="shared" si="7"/>
        <v>F5</v>
      </c>
      <c r="G129" s="12"/>
      <c r="H129" s="13" t="s">
        <v>34</v>
      </c>
      <c r="I129" s="12">
        <f t="shared" si="11"/>
        <v>57</v>
      </c>
      <c r="J129" s="94">
        <f t="shared" si="8"/>
        <v>646.92982456140362</v>
      </c>
      <c r="K129" s="12" t="str">
        <f t="shared" si="9"/>
        <v>D5</v>
      </c>
      <c r="L129" s="86" t="s">
        <v>104</v>
      </c>
    </row>
    <row r="130" spans="2:12" x14ac:dyDescent="0.25">
      <c r="B130" s="52"/>
      <c r="C130" s="11" t="s">
        <v>61</v>
      </c>
      <c r="D130" s="12">
        <f t="shared" si="10"/>
        <v>24</v>
      </c>
      <c r="E130" s="94">
        <f t="shared" si="6"/>
        <v>1536.4583333333335</v>
      </c>
      <c r="F130" s="61" t="str">
        <f t="shared" si="7"/>
        <v>F6</v>
      </c>
      <c r="G130" s="12"/>
      <c r="H130" s="13" t="s">
        <v>21</v>
      </c>
      <c r="I130" s="12">
        <f t="shared" si="11"/>
        <v>28</v>
      </c>
      <c r="J130" s="94">
        <f t="shared" si="8"/>
        <v>1316.964285714286</v>
      </c>
      <c r="K130" s="12" t="str">
        <f t="shared" si="9"/>
        <v>D6</v>
      </c>
      <c r="L130" s="86" t="s">
        <v>124</v>
      </c>
    </row>
    <row r="131" spans="2:12" x14ac:dyDescent="0.25">
      <c r="B131" s="52"/>
      <c r="C131" s="11" t="s">
        <v>55</v>
      </c>
      <c r="D131" s="12">
        <f t="shared" si="10"/>
        <v>48</v>
      </c>
      <c r="E131" s="94">
        <f t="shared" si="6"/>
        <v>768.22916666666674</v>
      </c>
      <c r="F131" s="61" t="str">
        <f t="shared" si="7"/>
        <v>F5</v>
      </c>
      <c r="G131" s="12"/>
      <c r="H131" s="13" t="s">
        <v>34</v>
      </c>
      <c r="I131" s="12">
        <f t="shared" si="11"/>
        <v>57</v>
      </c>
      <c r="J131" s="94">
        <f t="shared" si="8"/>
        <v>646.92982456140362</v>
      </c>
      <c r="K131" s="12" t="str">
        <f t="shared" si="9"/>
        <v>D5</v>
      </c>
      <c r="L131" s="86" t="s">
        <v>104</v>
      </c>
    </row>
    <row r="132" spans="2:12" x14ac:dyDescent="0.25">
      <c r="B132" s="52"/>
      <c r="C132" s="11" t="s">
        <v>61</v>
      </c>
      <c r="D132" s="12">
        <f t="shared" si="10"/>
        <v>24</v>
      </c>
      <c r="E132" s="94">
        <f t="shared" si="6"/>
        <v>1536.4583333333335</v>
      </c>
      <c r="F132" s="61" t="str">
        <f t="shared" si="7"/>
        <v>F6</v>
      </c>
      <c r="G132" s="12"/>
      <c r="H132" s="13" t="s">
        <v>21</v>
      </c>
      <c r="I132" s="12">
        <f t="shared" si="11"/>
        <v>28</v>
      </c>
      <c r="J132" s="94">
        <f t="shared" si="8"/>
        <v>1316.964285714286</v>
      </c>
      <c r="K132" s="12" t="str">
        <f t="shared" si="9"/>
        <v>D6</v>
      </c>
      <c r="L132" s="86" t="s">
        <v>124</v>
      </c>
    </row>
    <row r="133" spans="2:12" x14ac:dyDescent="0.25">
      <c r="B133" s="52"/>
      <c r="C133" s="11" t="s">
        <v>55</v>
      </c>
      <c r="D133" s="12">
        <f t="shared" si="10"/>
        <v>48</v>
      </c>
      <c r="E133" s="94">
        <f t="shared" si="6"/>
        <v>768.22916666666674</v>
      </c>
      <c r="F133" s="61" t="str">
        <f t="shared" si="7"/>
        <v>F5</v>
      </c>
      <c r="G133" s="12"/>
      <c r="H133" s="13" t="s">
        <v>34</v>
      </c>
      <c r="I133" s="12">
        <f t="shared" si="11"/>
        <v>57</v>
      </c>
      <c r="J133" s="94">
        <f t="shared" si="8"/>
        <v>646.92982456140362</v>
      </c>
      <c r="K133" s="12" t="str">
        <f t="shared" si="9"/>
        <v>D5</v>
      </c>
      <c r="L133" s="86" t="s">
        <v>104</v>
      </c>
    </row>
    <row r="134" spans="2:12" x14ac:dyDescent="0.25">
      <c r="B134" s="52"/>
      <c r="C134" s="11" t="s">
        <v>61</v>
      </c>
      <c r="D134" s="12">
        <f t="shared" si="10"/>
        <v>24</v>
      </c>
      <c r="E134" s="94">
        <f t="shared" si="6"/>
        <v>1536.4583333333335</v>
      </c>
      <c r="F134" s="61" t="str">
        <f t="shared" si="7"/>
        <v>F6</v>
      </c>
      <c r="G134" s="12"/>
      <c r="H134" s="13" t="s">
        <v>21</v>
      </c>
      <c r="I134" s="12">
        <f t="shared" si="11"/>
        <v>28</v>
      </c>
      <c r="J134" s="94">
        <f t="shared" si="8"/>
        <v>1316.964285714286</v>
      </c>
      <c r="K134" s="12" t="str">
        <f t="shared" si="9"/>
        <v>D6</v>
      </c>
      <c r="L134" s="86" t="s">
        <v>124</v>
      </c>
    </row>
    <row r="135" spans="2:12" x14ac:dyDescent="0.25">
      <c r="B135" s="52"/>
      <c r="C135" s="11" t="s">
        <v>55</v>
      </c>
      <c r="D135" s="12">
        <f t="shared" si="10"/>
        <v>48</v>
      </c>
      <c r="E135" s="94">
        <f t="shared" si="6"/>
        <v>768.22916666666674</v>
      </c>
      <c r="F135" s="61" t="str">
        <f t="shared" si="7"/>
        <v>F5</v>
      </c>
      <c r="G135" s="12"/>
      <c r="H135" s="13" t="s">
        <v>34</v>
      </c>
      <c r="I135" s="12">
        <f t="shared" si="11"/>
        <v>57</v>
      </c>
      <c r="J135" s="94">
        <f t="shared" si="8"/>
        <v>646.92982456140362</v>
      </c>
      <c r="K135" s="12" t="str">
        <f t="shared" si="9"/>
        <v>D5</v>
      </c>
      <c r="L135" s="86" t="s">
        <v>104</v>
      </c>
    </row>
    <row r="136" spans="2:12" x14ac:dyDescent="0.25">
      <c r="B136" s="52"/>
      <c r="C136" s="11" t="s">
        <v>61</v>
      </c>
      <c r="D136" s="12">
        <f t="shared" si="10"/>
        <v>24</v>
      </c>
      <c r="E136" s="94">
        <f t="shared" si="6"/>
        <v>1536.4583333333335</v>
      </c>
      <c r="F136" s="61" t="str">
        <f t="shared" si="7"/>
        <v>F6</v>
      </c>
      <c r="G136" s="12"/>
      <c r="H136" s="13" t="s">
        <v>21</v>
      </c>
      <c r="I136" s="12">
        <f t="shared" si="11"/>
        <v>28</v>
      </c>
      <c r="J136" s="94">
        <f t="shared" si="8"/>
        <v>1316.964285714286</v>
      </c>
      <c r="K136" s="12" t="str">
        <f t="shared" si="9"/>
        <v>D6</v>
      </c>
      <c r="L136" s="86" t="s">
        <v>124</v>
      </c>
    </row>
    <row r="137" spans="2:12" x14ac:dyDescent="0.25">
      <c r="B137" s="52"/>
      <c r="C137" s="11" t="s">
        <v>25</v>
      </c>
      <c r="D137" s="12">
        <f t="shared" si="10"/>
        <v>1</v>
      </c>
      <c r="E137" s="94" t="str">
        <f t="shared" si="6"/>
        <v/>
      </c>
      <c r="F137" s="12" t="str">
        <f t="shared" si="7"/>
        <v/>
      </c>
      <c r="G137" s="12"/>
      <c r="H137" s="13" t="s">
        <v>58</v>
      </c>
      <c r="I137" s="12">
        <f t="shared" si="11"/>
        <v>34</v>
      </c>
      <c r="J137" s="94">
        <f t="shared" si="8"/>
        <v>1084.5588235294119</v>
      </c>
      <c r="K137" s="12" t="str">
        <f t="shared" si="9"/>
        <v>B5</v>
      </c>
      <c r="L137" s="7"/>
    </row>
    <row r="138" spans="2:12" x14ac:dyDescent="0.25">
      <c r="B138" s="52"/>
      <c r="C138" s="11" t="s">
        <v>16</v>
      </c>
      <c r="D138" s="12">
        <f t="shared" si="10"/>
        <v>171</v>
      </c>
      <c r="E138" s="94">
        <f t="shared" ref="E138:E201" si="12">IF(D138&lt;10,"",1/(D138*NOTE_CLOCK))</f>
        <v>215.64327485380122</v>
      </c>
      <c r="F138" s="12" t="str">
        <f t="shared" ref="F138:F201" si="13">IF(E138="","",LOOKUP(E138, NOTE_FREQ, NOTE_NAME))</f>
        <v>G3</v>
      </c>
      <c r="G138" s="12"/>
      <c r="H138" s="13" t="s">
        <v>21</v>
      </c>
      <c r="I138" s="12">
        <f t="shared" si="11"/>
        <v>28</v>
      </c>
      <c r="J138" s="94">
        <f t="shared" ref="J138:J201" si="14">IF(I138&lt;10,"",1/(I138*NOTE_CLOCK))</f>
        <v>1316.964285714286</v>
      </c>
      <c r="K138" s="12" t="str">
        <f t="shared" ref="K138:K201" si="15">IF(J138="","",LOOKUP(J138, NOTE_FREQ, NOTE_NAME))</f>
        <v>D6</v>
      </c>
      <c r="L138" s="7"/>
    </row>
    <row r="139" spans="2:12" x14ac:dyDescent="0.25">
      <c r="B139" s="52"/>
      <c r="C139" s="11" t="s">
        <v>25</v>
      </c>
      <c r="D139" s="12">
        <f t="shared" ref="D139:D202" si="16">HEX2DEC(C139)</f>
        <v>1</v>
      </c>
      <c r="E139" s="94" t="str">
        <f t="shared" si="12"/>
        <v/>
      </c>
      <c r="F139" s="12" t="str">
        <f t="shared" si="13"/>
        <v/>
      </c>
      <c r="G139" s="12"/>
      <c r="H139" s="13" t="s">
        <v>65</v>
      </c>
      <c r="I139" s="12">
        <f t="shared" ref="I139:I202" si="17">HEX2DEC(H139)</f>
        <v>21</v>
      </c>
      <c r="J139" s="94">
        <f t="shared" si="14"/>
        <v>1755.9523809523812</v>
      </c>
      <c r="K139" s="12" t="str">
        <f t="shared" si="15"/>
        <v>G6</v>
      </c>
      <c r="L139" s="7"/>
    </row>
    <row r="140" spans="2:12" x14ac:dyDescent="0.25">
      <c r="B140" s="52"/>
      <c r="C140" s="11" t="s">
        <v>29</v>
      </c>
      <c r="D140" s="12">
        <f t="shared" si="16"/>
        <v>144</v>
      </c>
      <c r="E140" s="94">
        <f t="shared" si="12"/>
        <v>256.07638888888891</v>
      </c>
      <c r="F140" s="12" t="str">
        <f t="shared" si="13"/>
        <v>Bb3</v>
      </c>
      <c r="G140" s="12"/>
      <c r="H140" s="13" t="s">
        <v>61</v>
      </c>
      <c r="I140" s="12">
        <f t="shared" si="17"/>
        <v>24</v>
      </c>
      <c r="J140" s="94">
        <f t="shared" si="14"/>
        <v>1536.4583333333335</v>
      </c>
      <c r="K140" s="12" t="str">
        <f t="shared" si="15"/>
        <v>F6</v>
      </c>
      <c r="L140" s="7"/>
    </row>
    <row r="141" spans="2:12" x14ac:dyDescent="0.25">
      <c r="B141" s="52"/>
      <c r="C141" s="11" t="s">
        <v>25</v>
      </c>
      <c r="D141" s="12">
        <f t="shared" si="16"/>
        <v>1</v>
      </c>
      <c r="E141" s="94" t="str">
        <f t="shared" si="12"/>
        <v/>
      </c>
      <c r="F141" s="12" t="str">
        <f t="shared" si="13"/>
        <v/>
      </c>
      <c r="G141" s="12"/>
      <c r="H141" s="13" t="s">
        <v>65</v>
      </c>
      <c r="I141" s="12">
        <f t="shared" si="17"/>
        <v>21</v>
      </c>
      <c r="J141" s="94">
        <f t="shared" si="14"/>
        <v>1755.9523809523812</v>
      </c>
      <c r="K141" s="12" t="str">
        <f t="shared" si="15"/>
        <v>G6</v>
      </c>
      <c r="L141" s="7"/>
    </row>
    <row r="142" spans="2:12" x14ac:dyDescent="0.25">
      <c r="B142" s="52"/>
      <c r="C142" s="11" t="s">
        <v>16</v>
      </c>
      <c r="D142" s="12">
        <f t="shared" si="16"/>
        <v>171</v>
      </c>
      <c r="E142" s="94">
        <f t="shared" si="12"/>
        <v>215.64327485380122</v>
      </c>
      <c r="F142" s="12" t="str">
        <f t="shared" si="13"/>
        <v>G3</v>
      </c>
      <c r="G142" s="12"/>
      <c r="H142" s="13" t="s">
        <v>175</v>
      </c>
      <c r="I142" s="12">
        <f t="shared" si="17"/>
        <v>18</v>
      </c>
      <c r="J142" s="94">
        <f t="shared" si="14"/>
        <v>2048.6111111111113</v>
      </c>
      <c r="K142" s="12" t="str">
        <f t="shared" si="15"/>
        <v>Bb6</v>
      </c>
      <c r="L142" s="7"/>
    </row>
    <row r="143" spans="2:12" ht="15.75" thickBot="1" x14ac:dyDescent="0.3">
      <c r="B143" s="52"/>
      <c r="C143" s="11" t="s">
        <v>25</v>
      </c>
      <c r="D143" s="12">
        <f t="shared" si="16"/>
        <v>1</v>
      </c>
      <c r="E143" s="94" t="str">
        <f t="shared" si="12"/>
        <v/>
      </c>
      <c r="F143" s="12" t="str">
        <f t="shared" si="13"/>
        <v/>
      </c>
      <c r="G143" s="12"/>
      <c r="H143" s="13" t="s">
        <v>176</v>
      </c>
      <c r="I143" s="12">
        <f t="shared" si="17"/>
        <v>19</v>
      </c>
      <c r="J143" s="94">
        <f t="shared" si="14"/>
        <v>1940.7894736842106</v>
      </c>
      <c r="K143" s="12" t="str">
        <f t="shared" si="15"/>
        <v>A6</v>
      </c>
      <c r="L143" s="7"/>
    </row>
    <row r="144" spans="2:12" x14ac:dyDescent="0.25">
      <c r="B144" s="22">
        <v>9</v>
      </c>
      <c r="C144" s="23" t="s">
        <v>26</v>
      </c>
      <c r="D144" s="24">
        <f t="shared" si="16"/>
        <v>128</v>
      </c>
      <c r="E144" s="93">
        <f t="shared" si="12"/>
        <v>288.08593750000006</v>
      </c>
      <c r="F144" s="24" t="str">
        <f t="shared" si="13"/>
        <v>C4</v>
      </c>
      <c r="G144" s="24"/>
      <c r="H144" s="25" t="s">
        <v>65</v>
      </c>
      <c r="I144" s="24">
        <f t="shared" si="17"/>
        <v>21</v>
      </c>
      <c r="J144" s="93">
        <f t="shared" si="14"/>
        <v>1755.9523809523812</v>
      </c>
      <c r="K144" s="24" t="str">
        <f t="shared" si="15"/>
        <v>G6</v>
      </c>
      <c r="L144" s="26"/>
    </row>
    <row r="145" spans="2:13" x14ac:dyDescent="0.25">
      <c r="B145" s="62"/>
      <c r="C145" s="11" t="s">
        <v>26</v>
      </c>
      <c r="D145" s="12">
        <f t="shared" si="16"/>
        <v>128</v>
      </c>
      <c r="E145" s="94">
        <f t="shared" si="12"/>
        <v>288.08593750000006</v>
      </c>
      <c r="F145" s="12" t="str">
        <f t="shared" si="13"/>
        <v>C4</v>
      </c>
      <c r="G145" s="12"/>
      <c r="H145" s="13" t="s">
        <v>61</v>
      </c>
      <c r="I145" s="12">
        <f t="shared" si="17"/>
        <v>24</v>
      </c>
      <c r="J145" s="94">
        <f t="shared" si="14"/>
        <v>1536.4583333333335</v>
      </c>
      <c r="K145" s="12" t="str">
        <f t="shared" si="15"/>
        <v>F6</v>
      </c>
      <c r="L145" s="7"/>
    </row>
    <row r="146" spans="2:13" x14ac:dyDescent="0.25">
      <c r="B146" s="62"/>
      <c r="C146" s="11" t="s">
        <v>26</v>
      </c>
      <c r="D146" s="12">
        <f t="shared" si="16"/>
        <v>128</v>
      </c>
      <c r="E146" s="94">
        <f t="shared" si="12"/>
        <v>288.08593750000006</v>
      </c>
      <c r="F146" s="12" t="str">
        <f t="shared" si="13"/>
        <v>C4</v>
      </c>
      <c r="G146" s="12"/>
      <c r="H146" s="13" t="s">
        <v>23</v>
      </c>
      <c r="I146" s="12">
        <f t="shared" si="17"/>
        <v>27</v>
      </c>
      <c r="J146" s="94">
        <f t="shared" si="14"/>
        <v>1365.7407407407409</v>
      </c>
      <c r="K146" s="12" t="str">
        <f t="shared" si="15"/>
        <v>Eb6</v>
      </c>
      <c r="L146" s="7"/>
    </row>
    <row r="147" spans="2:13" x14ac:dyDescent="0.25">
      <c r="B147" s="52"/>
      <c r="C147" s="11" t="s">
        <v>26</v>
      </c>
      <c r="D147" s="12">
        <f t="shared" si="16"/>
        <v>128</v>
      </c>
      <c r="E147" s="94">
        <f t="shared" si="12"/>
        <v>288.08593750000006</v>
      </c>
      <c r="F147" s="12" t="str">
        <f t="shared" si="13"/>
        <v>C4</v>
      </c>
      <c r="G147" s="12"/>
      <c r="H147" s="13" t="s">
        <v>21</v>
      </c>
      <c r="I147" s="12">
        <f t="shared" si="17"/>
        <v>28</v>
      </c>
      <c r="J147" s="94">
        <f t="shared" si="14"/>
        <v>1316.964285714286</v>
      </c>
      <c r="K147" s="12" t="str">
        <f t="shared" si="15"/>
        <v>D6</v>
      </c>
      <c r="L147" s="7"/>
    </row>
    <row r="148" spans="2:13" x14ac:dyDescent="0.25">
      <c r="B148" s="52"/>
      <c r="C148" s="11" t="s">
        <v>20</v>
      </c>
      <c r="D148" s="12">
        <f t="shared" si="16"/>
        <v>108</v>
      </c>
      <c r="E148" s="94">
        <f t="shared" si="12"/>
        <v>341.43518518518522</v>
      </c>
      <c r="F148" s="12" t="str">
        <f t="shared" si="13"/>
        <v>Eb4</v>
      </c>
      <c r="G148" s="12"/>
      <c r="H148" s="13" t="s">
        <v>33</v>
      </c>
      <c r="I148" s="12">
        <f t="shared" si="17"/>
        <v>32</v>
      </c>
      <c r="J148" s="94">
        <f t="shared" si="14"/>
        <v>1152.3437500000002</v>
      </c>
      <c r="K148" s="12" t="str">
        <f t="shared" si="15"/>
        <v>C6</v>
      </c>
      <c r="L148" s="7"/>
    </row>
    <row r="149" spans="2:13" x14ac:dyDescent="0.25">
      <c r="B149" s="52"/>
      <c r="C149" s="11" t="s">
        <v>25</v>
      </c>
      <c r="D149" s="12">
        <f t="shared" si="16"/>
        <v>1</v>
      </c>
      <c r="E149" s="94" t="str">
        <f t="shared" si="12"/>
        <v/>
      </c>
      <c r="F149" s="12" t="str">
        <f t="shared" si="13"/>
        <v/>
      </c>
      <c r="G149" s="12"/>
      <c r="H149" s="13" t="s">
        <v>57</v>
      </c>
      <c r="I149" s="12">
        <f t="shared" si="17"/>
        <v>36</v>
      </c>
      <c r="J149" s="94">
        <f t="shared" si="14"/>
        <v>1024.3055555555557</v>
      </c>
      <c r="K149" s="12" t="str">
        <f t="shared" si="15"/>
        <v>Bb5</v>
      </c>
      <c r="L149" s="7"/>
    </row>
    <row r="150" spans="2:13" x14ac:dyDescent="0.25">
      <c r="B150" s="52"/>
      <c r="C150" s="11" t="s">
        <v>26</v>
      </c>
      <c r="D150" s="12">
        <f t="shared" si="16"/>
        <v>128</v>
      </c>
      <c r="E150" s="94">
        <f t="shared" si="12"/>
        <v>288.08593750000006</v>
      </c>
      <c r="F150" s="12" t="str">
        <f t="shared" si="13"/>
        <v>C4</v>
      </c>
      <c r="G150" s="12"/>
      <c r="H150" s="13" t="s">
        <v>33</v>
      </c>
      <c r="I150" s="12">
        <f t="shared" si="17"/>
        <v>32</v>
      </c>
      <c r="J150" s="94">
        <f t="shared" si="14"/>
        <v>1152.3437500000002</v>
      </c>
      <c r="K150" s="12" t="str">
        <f t="shared" si="15"/>
        <v>C6</v>
      </c>
      <c r="L150" s="7"/>
    </row>
    <row r="151" spans="2:13" x14ac:dyDescent="0.25">
      <c r="B151" s="52"/>
      <c r="C151" s="11" t="s">
        <v>25</v>
      </c>
      <c r="D151" s="12">
        <f t="shared" si="16"/>
        <v>1</v>
      </c>
      <c r="E151" s="94" t="str">
        <f t="shared" si="12"/>
        <v/>
      </c>
      <c r="F151" s="12" t="str">
        <f t="shared" si="13"/>
        <v/>
      </c>
      <c r="G151" s="12"/>
      <c r="H151" s="13" t="s">
        <v>23</v>
      </c>
      <c r="I151" s="12">
        <f t="shared" si="17"/>
        <v>27</v>
      </c>
      <c r="J151" s="94">
        <f t="shared" si="14"/>
        <v>1365.7407407407409</v>
      </c>
      <c r="K151" s="12" t="str">
        <f t="shared" si="15"/>
        <v>Eb6</v>
      </c>
      <c r="L151" s="7"/>
    </row>
    <row r="152" spans="2:13" x14ac:dyDescent="0.25">
      <c r="B152" s="52"/>
      <c r="C152" s="11" t="s">
        <v>25</v>
      </c>
      <c r="D152" s="12">
        <f t="shared" si="16"/>
        <v>1</v>
      </c>
      <c r="E152" s="94" t="str">
        <f t="shared" si="12"/>
        <v/>
      </c>
      <c r="F152" s="12" t="str">
        <f t="shared" si="13"/>
        <v/>
      </c>
      <c r="G152" s="12"/>
      <c r="H152" s="13" t="s">
        <v>21</v>
      </c>
      <c r="I152" s="12">
        <f t="shared" si="17"/>
        <v>28</v>
      </c>
      <c r="J152" s="94">
        <f t="shared" si="14"/>
        <v>1316.964285714286</v>
      </c>
      <c r="K152" s="12" t="str">
        <f t="shared" si="15"/>
        <v>D6</v>
      </c>
      <c r="L152" s="7"/>
    </row>
    <row r="153" spans="2:13" x14ac:dyDescent="0.25">
      <c r="B153" s="52"/>
      <c r="C153" s="11" t="s">
        <v>25</v>
      </c>
      <c r="D153" s="12">
        <f t="shared" si="16"/>
        <v>1</v>
      </c>
      <c r="E153" s="94" t="str">
        <f t="shared" si="12"/>
        <v/>
      </c>
      <c r="F153" s="12" t="str">
        <f t="shared" si="13"/>
        <v/>
      </c>
      <c r="G153" s="12"/>
      <c r="H153" s="13" t="s">
        <v>33</v>
      </c>
      <c r="I153" s="12">
        <f t="shared" si="17"/>
        <v>32</v>
      </c>
      <c r="J153" s="94">
        <f t="shared" si="14"/>
        <v>1152.3437500000002</v>
      </c>
      <c r="K153" s="12" t="str">
        <f t="shared" si="15"/>
        <v>C6</v>
      </c>
      <c r="L153" s="7"/>
    </row>
    <row r="154" spans="2:13" x14ac:dyDescent="0.25">
      <c r="B154" s="52"/>
      <c r="C154" s="11" t="s">
        <v>16</v>
      </c>
      <c r="D154" s="12">
        <f t="shared" si="16"/>
        <v>171</v>
      </c>
      <c r="E154" s="94">
        <f t="shared" si="12"/>
        <v>215.64327485380122</v>
      </c>
      <c r="F154" s="12" t="str">
        <f t="shared" si="13"/>
        <v>G3</v>
      </c>
      <c r="G154" s="12"/>
      <c r="H154" s="13" t="s">
        <v>57</v>
      </c>
      <c r="I154" s="12">
        <f t="shared" si="17"/>
        <v>36</v>
      </c>
      <c r="J154" s="94">
        <f t="shared" si="14"/>
        <v>1024.3055555555557</v>
      </c>
      <c r="K154" s="12" t="str">
        <f t="shared" si="15"/>
        <v>Bb5</v>
      </c>
      <c r="L154" s="7"/>
    </row>
    <row r="155" spans="2:13" x14ac:dyDescent="0.25">
      <c r="B155" s="52"/>
      <c r="C155" s="11" t="s">
        <v>25</v>
      </c>
      <c r="D155" s="12">
        <f t="shared" si="16"/>
        <v>1</v>
      </c>
      <c r="E155" s="94" t="str">
        <f t="shared" si="12"/>
        <v/>
      </c>
      <c r="F155" s="12" t="str">
        <f t="shared" si="13"/>
        <v/>
      </c>
      <c r="G155" s="12"/>
      <c r="H155" s="13" t="s">
        <v>33</v>
      </c>
      <c r="I155" s="12">
        <f t="shared" si="17"/>
        <v>32</v>
      </c>
      <c r="J155" s="94">
        <f t="shared" si="14"/>
        <v>1152.3437500000002</v>
      </c>
      <c r="K155" s="12" t="str">
        <f t="shared" si="15"/>
        <v>C6</v>
      </c>
      <c r="L155" s="7"/>
    </row>
    <row r="156" spans="2:13" x14ac:dyDescent="0.25">
      <c r="B156" s="52"/>
      <c r="C156" s="11" t="s">
        <v>29</v>
      </c>
      <c r="D156" s="12">
        <f t="shared" si="16"/>
        <v>144</v>
      </c>
      <c r="E156" s="94">
        <f t="shared" si="12"/>
        <v>256.07638888888891</v>
      </c>
      <c r="F156" s="12" t="str">
        <f t="shared" si="13"/>
        <v>Bb3</v>
      </c>
      <c r="G156" s="12"/>
      <c r="H156" s="13" t="s">
        <v>21</v>
      </c>
      <c r="I156" s="12">
        <f t="shared" si="17"/>
        <v>28</v>
      </c>
      <c r="J156" s="94">
        <f t="shared" si="14"/>
        <v>1316.964285714286</v>
      </c>
      <c r="K156" s="12" t="str">
        <f t="shared" si="15"/>
        <v>D6</v>
      </c>
      <c r="L156" s="7"/>
    </row>
    <row r="157" spans="2:13" x14ac:dyDescent="0.25">
      <c r="B157" s="52"/>
      <c r="C157" s="11" t="s">
        <v>19</v>
      </c>
      <c r="D157" s="12">
        <f t="shared" si="16"/>
        <v>161</v>
      </c>
      <c r="E157" s="94">
        <f t="shared" si="12"/>
        <v>229.03726708074538</v>
      </c>
      <c r="F157" s="12" t="str">
        <f t="shared" si="13"/>
        <v>Ab3</v>
      </c>
      <c r="G157" s="12"/>
      <c r="H157" s="13" t="s">
        <v>23</v>
      </c>
      <c r="I157" s="12">
        <f t="shared" si="17"/>
        <v>27</v>
      </c>
      <c r="J157" s="94">
        <f t="shared" si="14"/>
        <v>1365.7407407407409</v>
      </c>
      <c r="K157" s="12" t="str">
        <f t="shared" si="15"/>
        <v>Eb6</v>
      </c>
      <c r="L157" s="7"/>
    </row>
    <row r="158" spans="2:13" x14ac:dyDescent="0.25">
      <c r="B158" s="52"/>
      <c r="C158" s="11" t="s">
        <v>16</v>
      </c>
      <c r="D158" s="12">
        <f t="shared" si="16"/>
        <v>171</v>
      </c>
      <c r="E158" s="94">
        <f t="shared" si="12"/>
        <v>215.64327485380122</v>
      </c>
      <c r="F158" s="12" t="str">
        <f t="shared" si="13"/>
        <v>G3</v>
      </c>
      <c r="G158" s="12"/>
      <c r="H158" s="13" t="s">
        <v>21</v>
      </c>
      <c r="I158" s="12">
        <f t="shared" si="17"/>
        <v>28</v>
      </c>
      <c r="J158" s="94">
        <f t="shared" si="14"/>
        <v>1316.964285714286</v>
      </c>
      <c r="K158" s="12" t="str">
        <f t="shared" si="15"/>
        <v>D6</v>
      </c>
      <c r="L158" s="7"/>
    </row>
    <row r="159" spans="2:13" ht="15.75" thickBot="1" x14ac:dyDescent="0.3">
      <c r="B159" s="52"/>
      <c r="C159" s="11" t="s">
        <v>25</v>
      </c>
      <c r="D159" s="12">
        <f t="shared" si="16"/>
        <v>1</v>
      </c>
      <c r="E159" s="94" t="str">
        <f t="shared" si="12"/>
        <v/>
      </c>
      <c r="F159" s="12" t="str">
        <f t="shared" si="13"/>
        <v/>
      </c>
      <c r="G159" s="12"/>
      <c r="H159" s="13" t="s">
        <v>57</v>
      </c>
      <c r="I159" s="12">
        <f t="shared" si="17"/>
        <v>36</v>
      </c>
      <c r="J159" s="94">
        <f t="shared" si="14"/>
        <v>1024.3055555555557</v>
      </c>
      <c r="K159" s="12" t="str">
        <f t="shared" si="15"/>
        <v>Bb5</v>
      </c>
      <c r="L159" s="7"/>
      <c r="M159" t="s">
        <v>180</v>
      </c>
    </row>
    <row r="160" spans="2:13" x14ac:dyDescent="0.25">
      <c r="B160" s="22">
        <v>10</v>
      </c>
      <c r="C160" s="23" t="s">
        <v>26</v>
      </c>
      <c r="D160" s="24">
        <f t="shared" si="16"/>
        <v>128</v>
      </c>
      <c r="E160" s="93">
        <f t="shared" si="12"/>
        <v>288.08593750000006</v>
      </c>
      <c r="F160" s="24" t="str">
        <f t="shared" si="13"/>
        <v>C4</v>
      </c>
      <c r="G160" s="24"/>
      <c r="H160" s="25" t="s">
        <v>23</v>
      </c>
      <c r="I160" s="24">
        <f t="shared" si="17"/>
        <v>27</v>
      </c>
      <c r="J160" s="93">
        <f t="shared" si="14"/>
        <v>1365.7407407407409</v>
      </c>
      <c r="K160" s="24" t="str">
        <f t="shared" si="15"/>
        <v>Eb6</v>
      </c>
      <c r="L160" s="26"/>
    </row>
    <row r="161" spans="1:13" x14ac:dyDescent="0.25">
      <c r="B161" s="62"/>
      <c r="C161" s="11" t="s">
        <v>26</v>
      </c>
      <c r="D161" s="12">
        <f t="shared" si="16"/>
        <v>128</v>
      </c>
      <c r="E161" s="94">
        <f t="shared" si="12"/>
        <v>288.08593750000006</v>
      </c>
      <c r="F161" s="12" t="str">
        <f t="shared" si="13"/>
        <v>C4</v>
      </c>
      <c r="G161" s="12"/>
      <c r="H161" s="13" t="s">
        <v>21</v>
      </c>
      <c r="I161" s="12">
        <f t="shared" si="17"/>
        <v>28</v>
      </c>
      <c r="J161" s="94">
        <f t="shared" si="14"/>
        <v>1316.964285714286</v>
      </c>
      <c r="K161" s="12" t="str">
        <f t="shared" si="15"/>
        <v>D6</v>
      </c>
      <c r="L161" s="7"/>
    </row>
    <row r="162" spans="1:13" x14ac:dyDescent="0.25">
      <c r="B162" s="62"/>
      <c r="C162" s="11" t="s">
        <v>26</v>
      </c>
      <c r="D162" s="12">
        <f t="shared" si="16"/>
        <v>128</v>
      </c>
      <c r="E162" s="94">
        <f t="shared" si="12"/>
        <v>288.08593750000006</v>
      </c>
      <c r="F162" s="12" t="str">
        <f t="shared" si="13"/>
        <v>C4</v>
      </c>
      <c r="G162" s="12"/>
      <c r="H162" s="13" t="s">
        <v>33</v>
      </c>
      <c r="I162" s="12">
        <f t="shared" si="17"/>
        <v>32</v>
      </c>
      <c r="J162" s="94">
        <f t="shared" si="14"/>
        <v>1152.3437500000002</v>
      </c>
      <c r="K162" s="12" t="str">
        <f t="shared" si="15"/>
        <v>C6</v>
      </c>
      <c r="L162" s="7"/>
    </row>
    <row r="163" spans="1:13" x14ac:dyDescent="0.25">
      <c r="B163" s="52"/>
      <c r="C163" s="11" t="s">
        <v>26</v>
      </c>
      <c r="D163" s="12">
        <f t="shared" si="16"/>
        <v>128</v>
      </c>
      <c r="E163" s="94">
        <f t="shared" si="12"/>
        <v>288.08593750000006</v>
      </c>
      <c r="F163" s="12" t="str">
        <f t="shared" si="13"/>
        <v>C4</v>
      </c>
      <c r="G163" s="12"/>
      <c r="H163" s="13" t="s">
        <v>57</v>
      </c>
      <c r="I163" s="12">
        <f t="shared" si="17"/>
        <v>36</v>
      </c>
      <c r="J163" s="94">
        <f t="shared" si="14"/>
        <v>1024.3055555555557</v>
      </c>
      <c r="K163" s="12" t="str">
        <f t="shared" si="15"/>
        <v>Bb5</v>
      </c>
      <c r="L163" s="87"/>
    </row>
    <row r="164" spans="1:13" x14ac:dyDescent="0.25">
      <c r="B164" s="52"/>
      <c r="C164" s="11" t="s">
        <v>20</v>
      </c>
      <c r="D164" s="12">
        <f t="shared" si="16"/>
        <v>108</v>
      </c>
      <c r="E164" s="94">
        <f t="shared" si="12"/>
        <v>341.43518518518522</v>
      </c>
      <c r="F164" s="12" t="str">
        <f t="shared" si="13"/>
        <v>Eb4</v>
      </c>
      <c r="G164" s="12"/>
      <c r="H164" s="13" t="s">
        <v>60</v>
      </c>
      <c r="I164" s="12">
        <f t="shared" si="17"/>
        <v>40</v>
      </c>
      <c r="J164" s="94">
        <f t="shared" si="14"/>
        <v>921.875</v>
      </c>
      <c r="K164" s="12" t="str">
        <f t="shared" si="15"/>
        <v>Ab5</v>
      </c>
      <c r="L164" s="87"/>
    </row>
    <row r="165" spans="1:13" x14ac:dyDescent="0.25">
      <c r="B165" s="52"/>
      <c r="C165" s="11" t="s">
        <v>25</v>
      </c>
      <c r="D165" s="12">
        <f t="shared" si="16"/>
        <v>1</v>
      </c>
      <c r="E165" s="94" t="str">
        <f t="shared" si="12"/>
        <v/>
      </c>
      <c r="F165" s="12" t="str">
        <f t="shared" si="13"/>
        <v/>
      </c>
      <c r="G165" s="12"/>
      <c r="H165" s="13" t="s">
        <v>59</v>
      </c>
      <c r="I165" s="12">
        <f t="shared" si="17"/>
        <v>43</v>
      </c>
      <c r="J165" s="94">
        <f t="shared" si="14"/>
        <v>857.55813953488382</v>
      </c>
      <c r="K165" s="12" t="str">
        <f t="shared" si="15"/>
        <v>G5</v>
      </c>
      <c r="L165" s="87"/>
      <c r="M165" t="s">
        <v>39</v>
      </c>
    </row>
    <row r="166" spans="1:13" x14ac:dyDescent="0.25">
      <c r="B166" s="52"/>
      <c r="C166" s="11" t="s">
        <v>26</v>
      </c>
      <c r="D166" s="12">
        <f t="shared" si="16"/>
        <v>128</v>
      </c>
      <c r="E166" s="94">
        <f t="shared" si="12"/>
        <v>288.08593750000006</v>
      </c>
      <c r="F166" s="12" t="str">
        <f t="shared" si="13"/>
        <v>C4</v>
      </c>
      <c r="G166" s="12"/>
      <c r="H166" s="13" t="s">
        <v>55</v>
      </c>
      <c r="I166" s="12">
        <f t="shared" si="17"/>
        <v>48</v>
      </c>
      <c r="J166" s="94">
        <f t="shared" si="14"/>
        <v>768.22916666666674</v>
      </c>
      <c r="K166" s="12" t="str">
        <f t="shared" si="15"/>
        <v>F5</v>
      </c>
      <c r="L166" s="87"/>
    </row>
    <row r="167" spans="1:13" x14ac:dyDescent="0.25">
      <c r="B167" s="52"/>
      <c r="C167" s="11" t="s">
        <v>59</v>
      </c>
      <c r="D167" s="12">
        <f t="shared" si="16"/>
        <v>43</v>
      </c>
      <c r="E167" s="94">
        <f t="shared" si="12"/>
        <v>857.55813953488382</v>
      </c>
      <c r="F167" s="61" t="str">
        <f t="shared" si="13"/>
        <v>G5</v>
      </c>
      <c r="G167" s="12"/>
      <c r="H167" s="13" t="s">
        <v>54</v>
      </c>
      <c r="I167" s="12">
        <f t="shared" si="17"/>
        <v>54</v>
      </c>
      <c r="J167" s="94">
        <f t="shared" si="14"/>
        <v>682.87037037037044</v>
      </c>
      <c r="K167" s="12" t="str">
        <f t="shared" si="15"/>
        <v>Eb5</v>
      </c>
      <c r="L167" s="86" t="s">
        <v>106</v>
      </c>
    </row>
    <row r="168" spans="1:13" x14ac:dyDescent="0.25">
      <c r="B168" s="52"/>
      <c r="C168" s="11" t="s">
        <v>55</v>
      </c>
      <c r="D168" s="12">
        <f t="shared" si="16"/>
        <v>48</v>
      </c>
      <c r="E168" s="94">
        <f t="shared" si="12"/>
        <v>768.22916666666674</v>
      </c>
      <c r="F168" s="61" t="str">
        <f t="shared" si="13"/>
        <v>F5</v>
      </c>
      <c r="G168" s="12"/>
      <c r="H168" s="13" t="s">
        <v>34</v>
      </c>
      <c r="I168" s="12">
        <f t="shared" si="17"/>
        <v>57</v>
      </c>
      <c r="J168" s="94">
        <f t="shared" si="14"/>
        <v>646.92982456140362</v>
      </c>
      <c r="K168" s="12" t="str">
        <f t="shared" si="15"/>
        <v>D5</v>
      </c>
      <c r="L168" s="86" t="s">
        <v>104</v>
      </c>
    </row>
    <row r="169" spans="1:13" x14ac:dyDescent="0.25">
      <c r="B169" s="52"/>
      <c r="C169" s="11" t="s">
        <v>54</v>
      </c>
      <c r="D169" s="12">
        <f t="shared" si="16"/>
        <v>54</v>
      </c>
      <c r="E169" s="94">
        <f t="shared" si="12"/>
        <v>682.87037037037044</v>
      </c>
      <c r="F169" s="61" t="str">
        <f t="shared" si="13"/>
        <v>Eb5</v>
      </c>
      <c r="G169" s="12"/>
      <c r="H169" s="13" t="s">
        <v>53</v>
      </c>
      <c r="I169" s="12">
        <f t="shared" si="17"/>
        <v>64</v>
      </c>
      <c r="J169" s="94">
        <f t="shared" si="14"/>
        <v>576.17187500000011</v>
      </c>
      <c r="K169" s="12" t="str">
        <f t="shared" si="15"/>
        <v>C5</v>
      </c>
      <c r="L169" s="86" t="s">
        <v>113</v>
      </c>
    </row>
    <row r="170" spans="1:13" x14ac:dyDescent="0.25">
      <c r="B170" s="52"/>
      <c r="C170" s="11" t="s">
        <v>16</v>
      </c>
      <c r="D170" s="12">
        <f t="shared" si="16"/>
        <v>171</v>
      </c>
      <c r="E170" s="94">
        <f t="shared" si="12"/>
        <v>215.64327485380122</v>
      </c>
      <c r="F170" s="12" t="str">
        <f t="shared" si="13"/>
        <v>G3</v>
      </c>
      <c r="G170" s="12"/>
      <c r="H170" s="13" t="s">
        <v>34</v>
      </c>
      <c r="I170" s="12">
        <f t="shared" si="17"/>
        <v>57</v>
      </c>
      <c r="J170" s="94">
        <f t="shared" si="14"/>
        <v>646.92982456140362</v>
      </c>
      <c r="K170" s="12" t="str">
        <f t="shared" si="15"/>
        <v>D5</v>
      </c>
      <c r="L170" s="87"/>
    </row>
    <row r="171" spans="1:13" x14ac:dyDescent="0.25">
      <c r="B171" s="52"/>
      <c r="C171" s="11" t="s">
        <v>25</v>
      </c>
      <c r="D171" s="12">
        <f t="shared" si="16"/>
        <v>1</v>
      </c>
      <c r="E171" s="94" t="str">
        <f t="shared" si="12"/>
        <v/>
      </c>
      <c r="F171" s="12" t="str">
        <f t="shared" si="13"/>
        <v/>
      </c>
      <c r="G171" s="12"/>
      <c r="H171" s="13" t="s">
        <v>54</v>
      </c>
      <c r="I171" s="12">
        <f t="shared" si="17"/>
        <v>54</v>
      </c>
      <c r="J171" s="94">
        <f t="shared" si="14"/>
        <v>682.87037037037044</v>
      </c>
      <c r="K171" s="12" t="str">
        <f t="shared" si="15"/>
        <v>Eb5</v>
      </c>
      <c r="L171" s="87"/>
    </row>
    <row r="172" spans="1:13" x14ac:dyDescent="0.25">
      <c r="B172" s="52"/>
      <c r="C172" s="11" t="s">
        <v>29</v>
      </c>
      <c r="D172" s="12">
        <f t="shared" si="16"/>
        <v>144</v>
      </c>
      <c r="E172" s="94">
        <f t="shared" si="12"/>
        <v>256.07638888888891</v>
      </c>
      <c r="F172" s="12" t="str">
        <f t="shared" si="13"/>
        <v>Bb3</v>
      </c>
      <c r="G172" s="12"/>
      <c r="H172" s="13" t="s">
        <v>55</v>
      </c>
      <c r="I172" s="12">
        <f t="shared" si="17"/>
        <v>48</v>
      </c>
      <c r="J172" s="94">
        <f t="shared" si="14"/>
        <v>768.22916666666674</v>
      </c>
      <c r="K172" s="12" t="str">
        <f t="shared" si="15"/>
        <v>F5</v>
      </c>
      <c r="L172" s="87"/>
    </row>
    <row r="173" spans="1:13" x14ac:dyDescent="0.25">
      <c r="B173" s="52"/>
      <c r="C173" s="11" t="s">
        <v>19</v>
      </c>
      <c r="D173" s="12">
        <f t="shared" si="16"/>
        <v>161</v>
      </c>
      <c r="E173" s="94">
        <f t="shared" si="12"/>
        <v>229.03726708074538</v>
      </c>
      <c r="F173" s="12" t="str">
        <f t="shared" si="13"/>
        <v>Ab3</v>
      </c>
      <c r="G173" s="12"/>
      <c r="H173" s="13" t="s">
        <v>59</v>
      </c>
      <c r="I173" s="12">
        <f t="shared" si="17"/>
        <v>43</v>
      </c>
      <c r="J173" s="94">
        <f t="shared" si="14"/>
        <v>857.55813953488382</v>
      </c>
      <c r="K173" s="12" t="str">
        <f t="shared" si="15"/>
        <v>G5</v>
      </c>
      <c r="L173" s="87"/>
    </row>
    <row r="174" spans="1:13" x14ac:dyDescent="0.25">
      <c r="B174" s="52"/>
      <c r="C174" s="11" t="s">
        <v>16</v>
      </c>
      <c r="D174" s="12">
        <f t="shared" si="16"/>
        <v>171</v>
      </c>
      <c r="E174" s="94">
        <f t="shared" si="12"/>
        <v>215.64327485380122</v>
      </c>
      <c r="F174" s="12" t="str">
        <f t="shared" si="13"/>
        <v>G3</v>
      </c>
      <c r="G174" s="12"/>
      <c r="H174" s="13" t="s">
        <v>54</v>
      </c>
      <c r="I174" s="12">
        <f t="shared" si="17"/>
        <v>54</v>
      </c>
      <c r="J174" s="94">
        <f t="shared" si="14"/>
        <v>682.87037037037044</v>
      </c>
      <c r="K174" s="12" t="str">
        <f t="shared" si="15"/>
        <v>Eb5</v>
      </c>
      <c r="L174" s="87"/>
    </row>
    <row r="175" spans="1:13" ht="15.75" thickBot="1" x14ac:dyDescent="0.3">
      <c r="B175" s="52"/>
      <c r="C175" s="11" t="s">
        <v>17</v>
      </c>
      <c r="D175" s="12">
        <f t="shared" si="16"/>
        <v>192</v>
      </c>
      <c r="E175" s="94">
        <f t="shared" si="12"/>
        <v>192.05729166666669</v>
      </c>
      <c r="F175" s="12" t="str">
        <f t="shared" si="13"/>
        <v>F3</v>
      </c>
      <c r="G175" s="12"/>
      <c r="H175" s="13" t="s">
        <v>59</v>
      </c>
      <c r="I175" s="12">
        <f t="shared" si="17"/>
        <v>43</v>
      </c>
      <c r="J175" s="94">
        <f t="shared" si="14"/>
        <v>857.55813953488382</v>
      </c>
      <c r="K175" s="12" t="str">
        <f t="shared" si="15"/>
        <v>G5</v>
      </c>
      <c r="L175" s="87"/>
    </row>
    <row r="176" spans="1:13" x14ac:dyDescent="0.25">
      <c r="A176" t="s">
        <v>179</v>
      </c>
      <c r="B176" s="22">
        <v>11</v>
      </c>
      <c r="C176" s="23" t="s">
        <v>16</v>
      </c>
      <c r="D176" s="24">
        <f t="shared" si="16"/>
        <v>171</v>
      </c>
      <c r="E176" s="93">
        <f t="shared" si="12"/>
        <v>215.64327485380122</v>
      </c>
      <c r="F176" s="24" t="str">
        <f t="shared" si="13"/>
        <v>G3</v>
      </c>
      <c r="G176" s="24"/>
      <c r="H176" s="25" t="s">
        <v>55</v>
      </c>
      <c r="I176" s="24">
        <f t="shared" si="17"/>
        <v>48</v>
      </c>
      <c r="J176" s="93">
        <f t="shared" si="14"/>
        <v>768.22916666666674</v>
      </c>
      <c r="K176" s="24" t="str">
        <f t="shared" si="15"/>
        <v>F5</v>
      </c>
      <c r="L176" s="26"/>
    </row>
    <row r="177" spans="2:13" x14ac:dyDescent="0.25">
      <c r="B177" s="62"/>
      <c r="C177" s="11" t="s">
        <v>16</v>
      </c>
      <c r="D177" s="12">
        <f t="shared" si="16"/>
        <v>171</v>
      </c>
      <c r="E177" s="94">
        <f t="shared" si="12"/>
        <v>215.64327485380122</v>
      </c>
      <c r="F177" s="12" t="str">
        <f t="shared" si="13"/>
        <v>G3</v>
      </c>
      <c r="G177" s="12"/>
      <c r="H177" s="13" t="s">
        <v>59</v>
      </c>
      <c r="I177" s="12">
        <f t="shared" si="17"/>
        <v>43</v>
      </c>
      <c r="J177" s="94">
        <f t="shared" si="14"/>
        <v>857.55813953488382</v>
      </c>
      <c r="K177" s="12" t="str">
        <f t="shared" si="15"/>
        <v>G5</v>
      </c>
      <c r="L177" s="7"/>
    </row>
    <row r="178" spans="2:13" x14ac:dyDescent="0.25">
      <c r="B178" s="62"/>
      <c r="C178" s="11" t="s">
        <v>16</v>
      </c>
      <c r="D178" s="12">
        <f t="shared" si="16"/>
        <v>171</v>
      </c>
      <c r="E178" s="94">
        <f t="shared" si="12"/>
        <v>215.64327485380122</v>
      </c>
      <c r="F178" s="12" t="str">
        <f t="shared" si="13"/>
        <v>G3</v>
      </c>
      <c r="G178" s="12"/>
      <c r="H178" s="13" t="s">
        <v>58</v>
      </c>
      <c r="I178" s="12">
        <f t="shared" si="17"/>
        <v>34</v>
      </c>
      <c r="J178" s="94">
        <f t="shared" si="14"/>
        <v>1084.5588235294119</v>
      </c>
      <c r="K178" s="12" t="str">
        <f t="shared" si="15"/>
        <v>B5</v>
      </c>
      <c r="L178" s="7"/>
    </row>
    <row r="179" spans="2:13" x14ac:dyDescent="0.25">
      <c r="B179" s="52"/>
      <c r="C179" s="11" t="s">
        <v>16</v>
      </c>
      <c r="D179" s="12">
        <f t="shared" si="16"/>
        <v>171</v>
      </c>
      <c r="E179" s="94">
        <f t="shared" si="12"/>
        <v>215.64327485380122</v>
      </c>
      <c r="F179" s="12" t="str">
        <f t="shared" si="13"/>
        <v>G3</v>
      </c>
      <c r="G179" s="12"/>
      <c r="H179" s="13" t="s">
        <v>59</v>
      </c>
      <c r="I179" s="12">
        <f t="shared" si="17"/>
        <v>43</v>
      </c>
      <c r="J179" s="94">
        <f t="shared" si="14"/>
        <v>857.55813953488382</v>
      </c>
      <c r="K179" s="12" t="str">
        <f t="shared" si="15"/>
        <v>G5</v>
      </c>
      <c r="L179" s="87"/>
    </row>
    <row r="180" spans="2:13" x14ac:dyDescent="0.25">
      <c r="B180" s="52"/>
      <c r="C180" s="11" t="s">
        <v>29</v>
      </c>
      <c r="D180" s="12">
        <f t="shared" si="16"/>
        <v>144</v>
      </c>
      <c r="E180" s="94">
        <f t="shared" si="12"/>
        <v>256.07638888888891</v>
      </c>
      <c r="F180" s="12" t="str">
        <f t="shared" si="13"/>
        <v>Bb3</v>
      </c>
      <c r="G180" s="12"/>
      <c r="H180" s="13" t="s">
        <v>21</v>
      </c>
      <c r="I180" s="12">
        <f t="shared" si="17"/>
        <v>28</v>
      </c>
      <c r="J180" s="94">
        <f t="shared" si="14"/>
        <v>1316.964285714286</v>
      </c>
      <c r="K180" s="12" t="str">
        <f t="shared" si="15"/>
        <v>D6</v>
      </c>
      <c r="L180" s="87"/>
    </row>
    <row r="181" spans="2:13" x14ac:dyDescent="0.25">
      <c r="B181" s="52"/>
      <c r="C181" s="11" t="s">
        <v>25</v>
      </c>
      <c r="D181" s="12">
        <f t="shared" si="16"/>
        <v>1</v>
      </c>
      <c r="E181" s="94" t="str">
        <f t="shared" si="12"/>
        <v/>
      </c>
      <c r="F181" s="12" t="str">
        <f t="shared" si="13"/>
        <v/>
      </c>
      <c r="G181" s="12"/>
      <c r="H181" s="13" t="s">
        <v>59</v>
      </c>
      <c r="I181" s="12">
        <f t="shared" si="17"/>
        <v>43</v>
      </c>
      <c r="J181" s="94">
        <f t="shared" si="14"/>
        <v>857.55813953488382</v>
      </c>
      <c r="K181" s="12" t="str">
        <f t="shared" si="15"/>
        <v>G5</v>
      </c>
      <c r="L181" s="87"/>
    </row>
    <row r="182" spans="2:13" x14ac:dyDescent="0.25">
      <c r="B182" s="52"/>
      <c r="C182" s="11" t="s">
        <v>16</v>
      </c>
      <c r="D182" s="12">
        <f t="shared" si="16"/>
        <v>171</v>
      </c>
      <c r="E182" s="94">
        <f t="shared" si="12"/>
        <v>215.64327485380122</v>
      </c>
      <c r="F182" s="12" t="str">
        <f t="shared" si="13"/>
        <v>G3</v>
      </c>
      <c r="G182" s="12"/>
      <c r="H182" s="13" t="s">
        <v>23</v>
      </c>
      <c r="I182" s="12">
        <f t="shared" si="17"/>
        <v>27</v>
      </c>
      <c r="J182" s="94">
        <f t="shared" si="14"/>
        <v>1365.7407407407409</v>
      </c>
      <c r="K182" s="12" t="str">
        <f t="shared" si="15"/>
        <v>Eb6</v>
      </c>
      <c r="L182" s="87"/>
    </row>
    <row r="183" spans="2:13" x14ac:dyDescent="0.25">
      <c r="B183" s="52"/>
      <c r="C183" s="11" t="s">
        <v>25</v>
      </c>
      <c r="D183" s="12">
        <f t="shared" si="16"/>
        <v>1</v>
      </c>
      <c r="E183" s="94" t="str">
        <f t="shared" si="12"/>
        <v/>
      </c>
      <c r="F183" s="12" t="str">
        <f t="shared" si="13"/>
        <v/>
      </c>
      <c r="G183" s="12"/>
      <c r="H183" s="13" t="s">
        <v>59</v>
      </c>
      <c r="I183" s="12">
        <f t="shared" si="17"/>
        <v>43</v>
      </c>
      <c r="J183" s="94">
        <f t="shared" si="14"/>
        <v>857.55813953488382</v>
      </c>
      <c r="K183" s="12" t="str">
        <f t="shared" si="15"/>
        <v>G5</v>
      </c>
      <c r="L183" s="87"/>
    </row>
    <row r="184" spans="2:13" x14ac:dyDescent="0.25">
      <c r="B184" s="52"/>
      <c r="C184" s="11" t="s">
        <v>25</v>
      </c>
      <c r="D184" s="12">
        <f t="shared" si="16"/>
        <v>1</v>
      </c>
      <c r="E184" s="94" t="str">
        <f t="shared" si="12"/>
        <v/>
      </c>
      <c r="F184" s="12" t="str">
        <f t="shared" si="13"/>
        <v/>
      </c>
      <c r="G184" s="12"/>
      <c r="H184" s="13" t="s">
        <v>177</v>
      </c>
      <c r="I184" s="12">
        <f t="shared" si="17"/>
        <v>25</v>
      </c>
      <c r="J184" s="94">
        <f t="shared" si="14"/>
        <v>1475.0000000000002</v>
      </c>
      <c r="K184" s="12" t="str">
        <f t="shared" si="15"/>
        <v>E6</v>
      </c>
      <c r="L184" s="87"/>
    </row>
    <row r="185" spans="2:13" x14ac:dyDescent="0.25">
      <c r="B185" s="52"/>
      <c r="C185" s="11" t="s">
        <v>25</v>
      </c>
      <c r="D185" s="12">
        <f t="shared" si="16"/>
        <v>1</v>
      </c>
      <c r="E185" s="94" t="str">
        <f t="shared" si="12"/>
        <v/>
      </c>
      <c r="F185" s="12" t="str">
        <f t="shared" si="13"/>
        <v/>
      </c>
      <c r="G185" s="12"/>
      <c r="H185" s="13" t="s">
        <v>21</v>
      </c>
      <c r="I185" s="12">
        <f t="shared" si="17"/>
        <v>28</v>
      </c>
      <c r="J185" s="94">
        <f t="shared" si="14"/>
        <v>1316.964285714286</v>
      </c>
      <c r="K185" s="12" t="str">
        <f t="shared" si="15"/>
        <v>D6</v>
      </c>
      <c r="L185" s="87"/>
    </row>
    <row r="186" spans="2:13" x14ac:dyDescent="0.25">
      <c r="B186" s="52"/>
      <c r="C186" s="11" t="s">
        <v>18</v>
      </c>
      <c r="D186" s="12">
        <f t="shared" si="16"/>
        <v>227</v>
      </c>
      <c r="E186" s="94">
        <f t="shared" si="12"/>
        <v>162.44493392070487</v>
      </c>
      <c r="F186" s="12" t="str">
        <f t="shared" si="13"/>
        <v>D3</v>
      </c>
      <c r="G186" s="12"/>
      <c r="H186" s="13" t="s">
        <v>33</v>
      </c>
      <c r="I186" s="12">
        <f t="shared" si="17"/>
        <v>32</v>
      </c>
      <c r="J186" s="94">
        <f t="shared" si="14"/>
        <v>1152.3437500000002</v>
      </c>
      <c r="K186" s="12" t="str">
        <f t="shared" si="15"/>
        <v>C6</v>
      </c>
      <c r="L186" s="87"/>
    </row>
    <row r="187" spans="2:13" x14ac:dyDescent="0.25">
      <c r="B187" s="52"/>
      <c r="C187" s="11" t="s">
        <v>25</v>
      </c>
      <c r="D187" s="12">
        <f t="shared" si="16"/>
        <v>1</v>
      </c>
      <c r="E187" s="94" t="str">
        <f t="shared" si="12"/>
        <v/>
      </c>
      <c r="F187" s="12" t="str">
        <f t="shared" si="13"/>
        <v/>
      </c>
      <c r="G187" s="12"/>
      <c r="H187" s="13" t="s">
        <v>57</v>
      </c>
      <c r="I187" s="12">
        <f t="shared" si="17"/>
        <v>36</v>
      </c>
      <c r="J187" s="94">
        <f t="shared" si="14"/>
        <v>1024.3055555555557</v>
      </c>
      <c r="K187" s="12" t="str">
        <f t="shared" si="15"/>
        <v>Bb5</v>
      </c>
      <c r="L187" s="87"/>
    </row>
    <row r="188" spans="2:13" x14ac:dyDescent="0.25">
      <c r="B188" s="52"/>
      <c r="C188" s="11" t="s">
        <v>17</v>
      </c>
      <c r="D188" s="12">
        <f t="shared" si="16"/>
        <v>192</v>
      </c>
      <c r="E188" s="94">
        <f t="shared" si="12"/>
        <v>192.05729166666669</v>
      </c>
      <c r="F188" s="12" t="str">
        <f t="shared" si="13"/>
        <v>F3</v>
      </c>
      <c r="G188" s="12"/>
      <c r="H188" s="13" t="s">
        <v>59</v>
      </c>
      <c r="I188" s="12">
        <f t="shared" si="17"/>
        <v>43</v>
      </c>
      <c r="J188" s="94">
        <f t="shared" si="14"/>
        <v>857.55813953488382</v>
      </c>
      <c r="K188" s="12" t="str">
        <f t="shared" si="15"/>
        <v>G5</v>
      </c>
      <c r="L188" s="87"/>
    </row>
    <row r="189" spans="2:13" x14ac:dyDescent="0.25">
      <c r="B189" s="52"/>
      <c r="C189" s="11" t="s">
        <v>25</v>
      </c>
      <c r="D189" s="12">
        <f t="shared" si="16"/>
        <v>1</v>
      </c>
      <c r="E189" s="94" t="str">
        <f t="shared" si="12"/>
        <v/>
      </c>
      <c r="F189" s="12" t="str">
        <f t="shared" si="13"/>
        <v/>
      </c>
      <c r="G189" s="12"/>
      <c r="H189" s="13" t="s">
        <v>34</v>
      </c>
      <c r="I189" s="12">
        <f t="shared" si="17"/>
        <v>57</v>
      </c>
      <c r="J189" s="94">
        <f t="shared" si="14"/>
        <v>646.92982456140362</v>
      </c>
      <c r="K189" s="12" t="str">
        <f t="shared" si="15"/>
        <v>D5</v>
      </c>
      <c r="L189" s="87"/>
    </row>
    <row r="190" spans="2:13" x14ac:dyDescent="0.25">
      <c r="B190" s="52"/>
      <c r="C190" s="11" t="s">
        <v>18</v>
      </c>
      <c r="D190" s="12">
        <f t="shared" si="16"/>
        <v>227</v>
      </c>
      <c r="E190" s="94">
        <f t="shared" si="12"/>
        <v>162.44493392070487</v>
      </c>
      <c r="F190" s="12" t="str">
        <f t="shared" si="13"/>
        <v>D3</v>
      </c>
      <c r="G190" s="12"/>
      <c r="H190" s="13" t="s">
        <v>54</v>
      </c>
      <c r="I190" s="12">
        <f t="shared" si="17"/>
        <v>54</v>
      </c>
      <c r="J190" s="94">
        <f t="shared" si="14"/>
        <v>682.87037037037044</v>
      </c>
      <c r="K190" s="12" t="str">
        <f t="shared" si="15"/>
        <v>Eb5</v>
      </c>
      <c r="L190" s="87"/>
    </row>
    <row r="191" spans="2:13" ht="15.75" thickBot="1" x14ac:dyDescent="0.3">
      <c r="B191" s="52"/>
      <c r="C191" s="11" t="s">
        <v>25</v>
      </c>
      <c r="D191" s="12">
        <f t="shared" si="16"/>
        <v>1</v>
      </c>
      <c r="E191" s="94" t="str">
        <f t="shared" si="12"/>
        <v/>
      </c>
      <c r="F191" s="12" t="str">
        <f t="shared" si="13"/>
        <v/>
      </c>
      <c r="G191" s="12"/>
      <c r="H191" s="13" t="s">
        <v>55</v>
      </c>
      <c r="I191" s="12">
        <f t="shared" si="17"/>
        <v>48</v>
      </c>
      <c r="J191" s="94">
        <f t="shared" si="14"/>
        <v>768.22916666666674</v>
      </c>
      <c r="K191" s="12" t="str">
        <f t="shared" si="15"/>
        <v>F5</v>
      </c>
      <c r="L191" s="87"/>
      <c r="M191" t="s">
        <v>178</v>
      </c>
    </row>
    <row r="192" spans="2:13" x14ac:dyDescent="0.25">
      <c r="B192" s="22">
        <v>12</v>
      </c>
      <c r="C192" s="23" t="s">
        <v>16</v>
      </c>
      <c r="D192" s="24">
        <f t="shared" si="16"/>
        <v>171</v>
      </c>
      <c r="E192" s="93">
        <f t="shared" si="12"/>
        <v>215.64327485380122</v>
      </c>
      <c r="F192" s="24" t="str">
        <f t="shared" si="13"/>
        <v>G3</v>
      </c>
      <c r="G192" s="24"/>
      <c r="H192" s="25" t="s">
        <v>34</v>
      </c>
      <c r="I192" s="24">
        <f t="shared" si="17"/>
        <v>57</v>
      </c>
      <c r="J192" s="93">
        <f t="shared" si="14"/>
        <v>646.92982456140362</v>
      </c>
      <c r="K192" s="24" t="str">
        <f t="shared" si="15"/>
        <v>D5</v>
      </c>
      <c r="L192" s="26"/>
    </row>
    <row r="193" spans="2:14" x14ac:dyDescent="0.25">
      <c r="B193" s="62"/>
      <c r="C193" s="11" t="s">
        <v>25</v>
      </c>
      <c r="D193" s="12">
        <f t="shared" si="16"/>
        <v>1</v>
      </c>
      <c r="E193" s="94" t="str">
        <f t="shared" si="12"/>
        <v/>
      </c>
      <c r="F193" s="12" t="str">
        <f t="shared" si="13"/>
        <v/>
      </c>
      <c r="G193" s="12"/>
      <c r="H193" s="13" t="s">
        <v>55</v>
      </c>
      <c r="I193" s="12">
        <f t="shared" si="17"/>
        <v>48</v>
      </c>
      <c r="J193" s="94">
        <f t="shared" si="14"/>
        <v>768.22916666666674</v>
      </c>
      <c r="K193" s="12" t="str">
        <f t="shared" si="15"/>
        <v>F5</v>
      </c>
      <c r="L193" s="7"/>
    </row>
    <row r="194" spans="2:14" x14ac:dyDescent="0.25">
      <c r="B194" s="62"/>
      <c r="C194" s="11" t="s">
        <v>55</v>
      </c>
      <c r="D194" s="12">
        <f t="shared" si="16"/>
        <v>48</v>
      </c>
      <c r="E194" s="94">
        <f t="shared" si="12"/>
        <v>768.22916666666674</v>
      </c>
      <c r="F194" s="61" t="str">
        <f t="shared" si="13"/>
        <v>F5</v>
      </c>
      <c r="G194" s="12"/>
      <c r="H194" s="13" t="s">
        <v>55</v>
      </c>
      <c r="I194" s="12">
        <f t="shared" si="17"/>
        <v>48</v>
      </c>
      <c r="J194" s="94">
        <f t="shared" si="14"/>
        <v>768.22916666666674</v>
      </c>
      <c r="K194" s="12" t="str">
        <f t="shared" si="15"/>
        <v>F5</v>
      </c>
      <c r="L194" s="86" t="s">
        <v>104</v>
      </c>
    </row>
    <row r="195" spans="2:14" x14ac:dyDescent="0.25">
      <c r="B195" s="52"/>
      <c r="C195" s="11" t="s">
        <v>62</v>
      </c>
      <c r="D195" s="12">
        <f t="shared" si="16"/>
        <v>51</v>
      </c>
      <c r="E195" s="94">
        <f t="shared" si="12"/>
        <v>723.03921568627459</v>
      </c>
      <c r="F195" s="61" t="str">
        <f t="shared" si="13"/>
        <v>E5</v>
      </c>
      <c r="G195" s="12"/>
      <c r="H195" s="13" t="s">
        <v>59</v>
      </c>
      <c r="I195" s="12">
        <f t="shared" si="17"/>
        <v>43</v>
      </c>
      <c r="J195" s="94">
        <f t="shared" si="14"/>
        <v>857.55813953488382</v>
      </c>
      <c r="K195" s="12" t="str">
        <f t="shared" si="15"/>
        <v>G5</v>
      </c>
      <c r="L195" s="86" t="s">
        <v>103</v>
      </c>
    </row>
    <row r="196" spans="2:14" x14ac:dyDescent="0.25">
      <c r="B196" s="52"/>
      <c r="C196" s="11" t="s">
        <v>59</v>
      </c>
      <c r="D196" s="12">
        <f t="shared" si="16"/>
        <v>43</v>
      </c>
      <c r="E196" s="94">
        <f t="shared" si="12"/>
        <v>857.55813953488382</v>
      </c>
      <c r="F196" s="61" t="str">
        <f t="shared" si="13"/>
        <v>G5</v>
      </c>
      <c r="G196" s="12"/>
      <c r="H196" s="13" t="s">
        <v>58</v>
      </c>
      <c r="I196" s="12">
        <f t="shared" si="17"/>
        <v>34</v>
      </c>
      <c r="J196" s="94">
        <f t="shared" si="14"/>
        <v>1084.5588235294119</v>
      </c>
      <c r="K196" s="12" t="str">
        <f t="shared" si="15"/>
        <v>B5</v>
      </c>
      <c r="L196" s="86" t="s">
        <v>106</v>
      </c>
    </row>
    <row r="197" spans="2:14" x14ac:dyDescent="0.25">
      <c r="B197" s="52"/>
      <c r="C197" s="11" t="s">
        <v>62</v>
      </c>
      <c r="D197" s="12">
        <f t="shared" si="16"/>
        <v>51</v>
      </c>
      <c r="E197" s="94">
        <f t="shared" si="12"/>
        <v>723.03921568627459</v>
      </c>
      <c r="F197" s="61" t="str">
        <f t="shared" si="13"/>
        <v>E5</v>
      </c>
      <c r="G197" s="12"/>
      <c r="H197" s="13" t="s">
        <v>59</v>
      </c>
      <c r="I197" s="12">
        <f t="shared" si="17"/>
        <v>43</v>
      </c>
      <c r="J197" s="94">
        <f t="shared" si="14"/>
        <v>857.55813953488382</v>
      </c>
      <c r="K197" s="12" t="str">
        <f t="shared" si="15"/>
        <v>G5</v>
      </c>
      <c r="L197" s="86" t="s">
        <v>103</v>
      </c>
    </row>
    <row r="198" spans="2:14" x14ac:dyDescent="0.25">
      <c r="B198" s="52"/>
      <c r="C198" s="11" t="s">
        <v>56</v>
      </c>
      <c r="D198" s="12">
        <f t="shared" si="16"/>
        <v>38</v>
      </c>
      <c r="E198" s="94">
        <f t="shared" si="12"/>
        <v>970.39473684210532</v>
      </c>
      <c r="F198" s="61" t="str">
        <f t="shared" si="13"/>
        <v>A5</v>
      </c>
      <c r="G198" s="12"/>
      <c r="H198" s="13" t="s">
        <v>33</v>
      </c>
      <c r="I198" s="12">
        <f t="shared" si="17"/>
        <v>32</v>
      </c>
      <c r="J198" s="94">
        <f t="shared" si="14"/>
        <v>1152.3437500000002</v>
      </c>
      <c r="K198" s="12" t="str">
        <f t="shared" si="15"/>
        <v>C6</v>
      </c>
      <c r="L198" s="86" t="s">
        <v>107</v>
      </c>
    </row>
    <row r="199" spans="2:14" x14ac:dyDescent="0.25">
      <c r="B199" s="52"/>
      <c r="C199" s="11" t="s">
        <v>62</v>
      </c>
      <c r="D199" s="12">
        <f t="shared" si="16"/>
        <v>51</v>
      </c>
      <c r="E199" s="94">
        <f t="shared" si="12"/>
        <v>723.03921568627459</v>
      </c>
      <c r="F199" s="61" t="str">
        <f t="shared" si="13"/>
        <v>E5</v>
      </c>
      <c r="G199" s="12"/>
      <c r="H199" s="13" t="s">
        <v>59</v>
      </c>
      <c r="I199" s="12">
        <f t="shared" si="17"/>
        <v>43</v>
      </c>
      <c r="J199" s="94">
        <f t="shared" si="14"/>
        <v>857.55813953488382</v>
      </c>
      <c r="K199" s="12" t="str">
        <f t="shared" si="15"/>
        <v>G5</v>
      </c>
      <c r="L199" s="86" t="s">
        <v>103</v>
      </c>
    </row>
    <row r="200" spans="2:14" x14ac:dyDescent="0.25">
      <c r="B200" s="52"/>
      <c r="C200" s="11" t="s">
        <v>58</v>
      </c>
      <c r="D200" s="12">
        <f t="shared" si="16"/>
        <v>34</v>
      </c>
      <c r="E200" s="94">
        <f t="shared" si="12"/>
        <v>1084.5588235294119</v>
      </c>
      <c r="F200" s="61" t="str">
        <f t="shared" si="13"/>
        <v>B5</v>
      </c>
      <c r="G200" s="12"/>
      <c r="H200" s="13" t="s">
        <v>21</v>
      </c>
      <c r="I200" s="12">
        <f t="shared" si="17"/>
        <v>28</v>
      </c>
      <c r="J200" s="94">
        <f t="shared" si="14"/>
        <v>1316.964285714286</v>
      </c>
      <c r="K200" s="12" t="str">
        <f t="shared" si="15"/>
        <v>D6</v>
      </c>
      <c r="L200" s="86" t="s">
        <v>108</v>
      </c>
    </row>
    <row r="201" spans="2:14" x14ac:dyDescent="0.25">
      <c r="B201" s="52"/>
      <c r="C201" s="11" t="s">
        <v>33</v>
      </c>
      <c r="D201" s="12">
        <f t="shared" si="16"/>
        <v>32</v>
      </c>
      <c r="E201" s="94">
        <f t="shared" si="12"/>
        <v>1152.3437500000002</v>
      </c>
      <c r="F201" s="61" t="str">
        <f t="shared" si="13"/>
        <v>C6</v>
      </c>
      <c r="G201" s="12"/>
      <c r="H201" s="13" t="s">
        <v>23</v>
      </c>
      <c r="I201" s="12">
        <f t="shared" si="17"/>
        <v>27</v>
      </c>
      <c r="J201" s="94">
        <f t="shared" si="14"/>
        <v>1365.7407407407409</v>
      </c>
      <c r="K201" s="12" t="str">
        <f t="shared" si="15"/>
        <v>Eb6</v>
      </c>
      <c r="L201" s="86" t="s">
        <v>120</v>
      </c>
    </row>
    <row r="202" spans="2:14" x14ac:dyDescent="0.25">
      <c r="B202" s="52"/>
      <c r="C202" s="11" t="s">
        <v>16</v>
      </c>
      <c r="D202" s="12">
        <f t="shared" si="16"/>
        <v>171</v>
      </c>
      <c r="E202" s="94">
        <f t="shared" ref="E202:E265" si="18">IF(D202&lt;10,"",1/(D202*NOTE_CLOCK))</f>
        <v>215.64327485380122</v>
      </c>
      <c r="F202" s="12" t="str">
        <f t="shared" ref="F202:F265" si="19">IF(E202="","",LOOKUP(E202, NOTE_FREQ, NOTE_NAME))</f>
        <v>G3</v>
      </c>
      <c r="G202" s="12"/>
      <c r="H202" s="13" t="s">
        <v>33</v>
      </c>
      <c r="I202" s="12">
        <f t="shared" si="17"/>
        <v>32</v>
      </c>
      <c r="J202" s="94">
        <f t="shared" ref="J202:J265" si="20">IF(I202&lt;10,"",1/(I202*NOTE_CLOCK))</f>
        <v>1152.3437500000002</v>
      </c>
      <c r="K202" s="12" t="str">
        <f t="shared" ref="K202:K265" si="21">IF(J202="","",LOOKUP(J202, NOTE_FREQ, NOTE_NAME))</f>
        <v>C6</v>
      </c>
      <c r="L202" s="7"/>
    </row>
    <row r="203" spans="2:14" x14ac:dyDescent="0.25">
      <c r="B203" s="52"/>
      <c r="C203" s="11" t="s">
        <v>25</v>
      </c>
      <c r="D203" s="12">
        <f t="shared" ref="D203:D266" si="22">HEX2DEC(C203)</f>
        <v>1</v>
      </c>
      <c r="E203" s="94" t="str">
        <f t="shared" si="18"/>
        <v/>
      </c>
      <c r="F203" s="12" t="str">
        <f t="shared" si="19"/>
        <v/>
      </c>
      <c r="G203" s="12"/>
      <c r="H203" s="13" t="s">
        <v>57</v>
      </c>
      <c r="I203" s="12">
        <f t="shared" ref="I203:I266" si="23">HEX2DEC(H203)</f>
        <v>36</v>
      </c>
      <c r="J203" s="94">
        <f t="shared" si="20"/>
        <v>1024.3055555555557</v>
      </c>
      <c r="K203" s="12" t="str">
        <f t="shared" si="21"/>
        <v>Bb5</v>
      </c>
      <c r="L203" s="7"/>
    </row>
    <row r="204" spans="2:14" x14ac:dyDescent="0.25">
      <c r="B204" s="52"/>
      <c r="C204" s="11" t="s">
        <v>29</v>
      </c>
      <c r="D204" s="12">
        <f t="shared" si="22"/>
        <v>144</v>
      </c>
      <c r="E204" s="94">
        <f t="shared" si="18"/>
        <v>256.07638888888891</v>
      </c>
      <c r="F204" s="12" t="str">
        <f t="shared" si="19"/>
        <v>Bb3</v>
      </c>
      <c r="G204" s="12"/>
      <c r="H204" s="13" t="s">
        <v>59</v>
      </c>
      <c r="I204" s="12">
        <f t="shared" si="23"/>
        <v>43</v>
      </c>
      <c r="J204" s="94">
        <f t="shared" si="20"/>
        <v>857.55813953488382</v>
      </c>
      <c r="K204" s="12" t="str">
        <f t="shared" si="21"/>
        <v>G5</v>
      </c>
      <c r="L204" s="7"/>
    </row>
    <row r="205" spans="2:14" x14ac:dyDescent="0.25">
      <c r="B205" s="52"/>
      <c r="C205" s="11" t="s">
        <v>25</v>
      </c>
      <c r="D205" s="12">
        <f t="shared" si="22"/>
        <v>1</v>
      </c>
      <c r="E205" s="94" t="str">
        <f t="shared" si="18"/>
        <v/>
      </c>
      <c r="F205" s="12" t="str">
        <f t="shared" si="19"/>
        <v/>
      </c>
      <c r="G205" s="12"/>
      <c r="H205" s="13" t="s">
        <v>55</v>
      </c>
      <c r="I205" s="12">
        <f t="shared" si="23"/>
        <v>48</v>
      </c>
      <c r="J205" s="94">
        <f t="shared" si="20"/>
        <v>768.22916666666674</v>
      </c>
      <c r="K205" s="12" t="str">
        <f t="shared" si="21"/>
        <v>F5</v>
      </c>
      <c r="L205" s="7"/>
    </row>
    <row r="206" spans="2:14" x14ac:dyDescent="0.25">
      <c r="B206" s="52"/>
      <c r="C206" s="11" t="s">
        <v>16</v>
      </c>
      <c r="D206" s="12">
        <f t="shared" si="22"/>
        <v>171</v>
      </c>
      <c r="E206" s="94">
        <f t="shared" si="18"/>
        <v>215.64327485380122</v>
      </c>
      <c r="F206" s="12" t="str">
        <f t="shared" si="19"/>
        <v>G3</v>
      </c>
      <c r="G206" s="12"/>
      <c r="H206" s="13" t="s">
        <v>59</v>
      </c>
      <c r="I206" s="12">
        <f t="shared" si="23"/>
        <v>43</v>
      </c>
      <c r="J206" s="94">
        <f t="shared" si="20"/>
        <v>857.55813953488382</v>
      </c>
      <c r="K206" s="12" t="str">
        <f t="shared" si="21"/>
        <v>G5</v>
      </c>
      <c r="L206" s="7"/>
    </row>
    <row r="207" spans="2:14" ht="15.75" thickBot="1" x14ac:dyDescent="0.3">
      <c r="B207" s="52"/>
      <c r="C207" s="11" t="s">
        <v>25</v>
      </c>
      <c r="D207" s="12">
        <f t="shared" si="22"/>
        <v>1</v>
      </c>
      <c r="E207" s="94" t="str">
        <f t="shared" si="18"/>
        <v/>
      </c>
      <c r="F207" s="12" t="str">
        <f t="shared" si="19"/>
        <v/>
      </c>
      <c r="G207" s="12"/>
      <c r="H207" s="13" t="s">
        <v>55</v>
      </c>
      <c r="I207" s="12">
        <f t="shared" si="23"/>
        <v>48</v>
      </c>
      <c r="J207" s="94">
        <f t="shared" si="20"/>
        <v>768.22916666666674</v>
      </c>
      <c r="K207" s="12" t="str">
        <f t="shared" si="21"/>
        <v>F5</v>
      </c>
      <c r="L207" s="7"/>
    </row>
    <row r="208" spans="2:14" x14ac:dyDescent="0.25">
      <c r="B208" s="22">
        <v>13</v>
      </c>
      <c r="C208" s="23" t="s">
        <v>26</v>
      </c>
      <c r="D208" s="24">
        <f t="shared" si="22"/>
        <v>128</v>
      </c>
      <c r="E208" s="93">
        <f t="shared" si="18"/>
        <v>288.08593750000006</v>
      </c>
      <c r="F208" s="24" t="str">
        <f t="shared" si="19"/>
        <v>C4</v>
      </c>
      <c r="G208" s="24"/>
      <c r="H208" s="25" t="s">
        <v>54</v>
      </c>
      <c r="I208" s="24">
        <f t="shared" si="23"/>
        <v>54</v>
      </c>
      <c r="J208" s="93">
        <f t="shared" si="20"/>
        <v>682.87037037037044</v>
      </c>
      <c r="K208" s="24" t="str">
        <f t="shared" si="21"/>
        <v>Eb5</v>
      </c>
      <c r="L208" s="26"/>
      <c r="N208" t="s">
        <v>93</v>
      </c>
    </row>
    <row r="209" spans="2:14" x14ac:dyDescent="0.25">
      <c r="B209" s="62"/>
      <c r="C209" s="11" t="s">
        <v>26</v>
      </c>
      <c r="D209" s="12">
        <f t="shared" si="22"/>
        <v>128</v>
      </c>
      <c r="E209" s="94">
        <f t="shared" si="18"/>
        <v>288.08593750000006</v>
      </c>
      <c r="F209" s="12" t="str">
        <f t="shared" si="19"/>
        <v>C4</v>
      </c>
      <c r="G209" s="12"/>
      <c r="H209" s="13" t="s">
        <v>34</v>
      </c>
      <c r="I209" s="12">
        <f t="shared" si="23"/>
        <v>57</v>
      </c>
      <c r="J209" s="94">
        <f t="shared" si="20"/>
        <v>646.92982456140362</v>
      </c>
      <c r="K209" s="12" t="str">
        <f t="shared" si="21"/>
        <v>D5</v>
      </c>
      <c r="L209" s="7"/>
      <c r="N209" t="s">
        <v>93</v>
      </c>
    </row>
    <row r="210" spans="2:14" x14ac:dyDescent="0.25">
      <c r="B210" s="62"/>
      <c r="C210" s="11" t="s">
        <v>26</v>
      </c>
      <c r="D210" s="12">
        <f t="shared" si="22"/>
        <v>128</v>
      </c>
      <c r="E210" s="94">
        <f t="shared" si="18"/>
        <v>288.08593750000006</v>
      </c>
      <c r="F210" s="12" t="str">
        <f t="shared" si="19"/>
        <v>C4</v>
      </c>
      <c r="G210" s="12"/>
      <c r="H210" s="13" t="s">
        <v>54</v>
      </c>
      <c r="I210" s="12">
        <f t="shared" si="23"/>
        <v>54</v>
      </c>
      <c r="J210" s="94">
        <f t="shared" si="20"/>
        <v>682.87037037037044</v>
      </c>
      <c r="K210" s="12" t="str">
        <f t="shared" si="21"/>
        <v>Eb5</v>
      </c>
      <c r="L210" s="7"/>
      <c r="N210" t="s">
        <v>93</v>
      </c>
    </row>
    <row r="211" spans="2:14" x14ac:dyDescent="0.25">
      <c r="B211" s="52"/>
      <c r="C211" s="11" t="s">
        <v>26</v>
      </c>
      <c r="D211" s="12">
        <f t="shared" si="22"/>
        <v>128</v>
      </c>
      <c r="E211" s="94">
        <f t="shared" si="18"/>
        <v>288.08593750000006</v>
      </c>
      <c r="F211" s="12" t="str">
        <f t="shared" si="19"/>
        <v>C4</v>
      </c>
      <c r="G211" s="12"/>
      <c r="H211" s="13" t="s">
        <v>55</v>
      </c>
      <c r="I211" s="12">
        <f t="shared" si="23"/>
        <v>48</v>
      </c>
      <c r="J211" s="94">
        <f t="shared" si="20"/>
        <v>768.22916666666674</v>
      </c>
      <c r="K211" s="12" t="str">
        <f t="shared" si="21"/>
        <v>F5</v>
      </c>
      <c r="L211" s="7"/>
      <c r="N211" t="s">
        <v>93</v>
      </c>
    </row>
    <row r="212" spans="2:14" x14ac:dyDescent="0.25">
      <c r="B212" s="52"/>
      <c r="C212" s="11" t="s">
        <v>20</v>
      </c>
      <c r="D212" s="12">
        <f t="shared" si="22"/>
        <v>108</v>
      </c>
      <c r="E212" s="94">
        <f t="shared" si="18"/>
        <v>341.43518518518522</v>
      </c>
      <c r="F212" s="12" t="str">
        <f t="shared" si="19"/>
        <v>Eb4</v>
      </c>
      <c r="G212" s="12"/>
      <c r="H212" s="13" t="s">
        <v>59</v>
      </c>
      <c r="I212" s="12">
        <f t="shared" si="23"/>
        <v>43</v>
      </c>
      <c r="J212" s="94">
        <f t="shared" si="20"/>
        <v>857.55813953488382</v>
      </c>
      <c r="K212" s="12" t="str">
        <f t="shared" si="21"/>
        <v>G5</v>
      </c>
      <c r="L212" s="7"/>
      <c r="N212" t="s">
        <v>110</v>
      </c>
    </row>
    <row r="213" spans="2:14" x14ac:dyDescent="0.25">
      <c r="B213" s="52"/>
      <c r="C213" s="11" t="s">
        <v>25</v>
      </c>
      <c r="D213" s="12">
        <f t="shared" si="22"/>
        <v>1</v>
      </c>
      <c r="E213" s="94" t="str">
        <f t="shared" si="18"/>
        <v/>
      </c>
      <c r="F213" s="12" t="str">
        <f t="shared" si="19"/>
        <v/>
      </c>
      <c r="G213" s="12"/>
      <c r="H213" s="13" t="s">
        <v>53</v>
      </c>
      <c r="I213" s="12">
        <f t="shared" si="23"/>
        <v>64</v>
      </c>
      <c r="J213" s="94">
        <f t="shared" si="20"/>
        <v>576.17187500000011</v>
      </c>
      <c r="K213" s="12" t="str">
        <f t="shared" si="21"/>
        <v>C5</v>
      </c>
      <c r="L213" s="7"/>
      <c r="N213" t="s">
        <v>189</v>
      </c>
    </row>
    <row r="214" spans="2:14" x14ac:dyDescent="0.25">
      <c r="B214" s="52"/>
      <c r="C214" s="11" t="s">
        <v>26</v>
      </c>
      <c r="D214" s="12">
        <f t="shared" si="22"/>
        <v>128</v>
      </c>
      <c r="E214" s="94">
        <f t="shared" si="18"/>
        <v>288.08593750000006</v>
      </c>
      <c r="F214" s="12" t="str">
        <f t="shared" si="19"/>
        <v>C4</v>
      </c>
      <c r="G214" s="12"/>
      <c r="H214" s="13" t="s">
        <v>34</v>
      </c>
      <c r="I214" s="12">
        <f t="shared" si="23"/>
        <v>57</v>
      </c>
      <c r="J214" s="94">
        <f t="shared" si="20"/>
        <v>646.92982456140362</v>
      </c>
      <c r="K214" s="12" t="str">
        <f t="shared" si="21"/>
        <v>D5</v>
      </c>
      <c r="L214" s="7"/>
      <c r="N214" t="s">
        <v>93</v>
      </c>
    </row>
    <row r="215" spans="2:14" x14ac:dyDescent="0.25">
      <c r="B215" s="52"/>
      <c r="C215" s="11" t="s">
        <v>25</v>
      </c>
      <c r="D215" s="12">
        <f t="shared" si="22"/>
        <v>1</v>
      </c>
      <c r="E215" s="94" t="str">
        <f t="shared" si="18"/>
        <v/>
      </c>
      <c r="F215" s="12" t="str">
        <f t="shared" si="19"/>
        <v/>
      </c>
      <c r="G215" s="12"/>
      <c r="H215" s="13" t="s">
        <v>54</v>
      </c>
      <c r="I215" s="12">
        <f t="shared" si="23"/>
        <v>54</v>
      </c>
      <c r="J215" s="94">
        <f t="shared" si="20"/>
        <v>682.87037037037044</v>
      </c>
      <c r="K215" s="12" t="str">
        <f t="shared" si="21"/>
        <v>Eb5</v>
      </c>
      <c r="L215" s="7"/>
      <c r="N215" t="s">
        <v>189</v>
      </c>
    </row>
    <row r="216" spans="2:14" x14ac:dyDescent="0.25">
      <c r="B216" s="52"/>
      <c r="C216" s="11" t="s">
        <v>25</v>
      </c>
      <c r="D216" s="12">
        <f t="shared" si="22"/>
        <v>1</v>
      </c>
      <c r="E216" s="94" t="str">
        <f t="shared" si="18"/>
        <v/>
      </c>
      <c r="F216" s="12" t="str">
        <f t="shared" si="19"/>
        <v/>
      </c>
      <c r="G216" s="12"/>
      <c r="H216" s="13" t="s">
        <v>55</v>
      </c>
      <c r="I216" s="12">
        <f t="shared" si="23"/>
        <v>48</v>
      </c>
      <c r="J216" s="94">
        <f t="shared" si="20"/>
        <v>768.22916666666674</v>
      </c>
      <c r="K216" s="12" t="str">
        <f t="shared" si="21"/>
        <v>F5</v>
      </c>
      <c r="L216" s="7"/>
      <c r="N216" t="s">
        <v>189</v>
      </c>
    </row>
    <row r="217" spans="2:14" x14ac:dyDescent="0.25">
      <c r="B217" s="52"/>
      <c r="C217" s="11" t="s">
        <v>25</v>
      </c>
      <c r="D217" s="12">
        <f t="shared" si="22"/>
        <v>1</v>
      </c>
      <c r="E217" s="94" t="str">
        <f t="shared" si="18"/>
        <v/>
      </c>
      <c r="F217" s="12" t="str">
        <f t="shared" si="19"/>
        <v/>
      </c>
      <c r="G217" s="12"/>
      <c r="H217" s="13" t="s">
        <v>59</v>
      </c>
      <c r="I217" s="12">
        <f t="shared" si="23"/>
        <v>43</v>
      </c>
      <c r="J217" s="94">
        <f t="shared" si="20"/>
        <v>857.55813953488382</v>
      </c>
      <c r="K217" s="12" t="str">
        <f t="shared" si="21"/>
        <v>G5</v>
      </c>
      <c r="L217" s="7"/>
      <c r="N217" t="s">
        <v>189</v>
      </c>
    </row>
    <row r="218" spans="2:14" x14ac:dyDescent="0.25">
      <c r="B218" s="52"/>
      <c r="C218" s="11" t="s">
        <v>16</v>
      </c>
      <c r="D218" s="12">
        <f t="shared" si="22"/>
        <v>171</v>
      </c>
      <c r="E218" s="94">
        <f t="shared" si="18"/>
        <v>215.64327485380122</v>
      </c>
      <c r="F218" s="12" t="str">
        <f t="shared" si="19"/>
        <v>G3</v>
      </c>
      <c r="G218" s="12"/>
      <c r="H218" s="13" t="s">
        <v>55</v>
      </c>
      <c r="I218" s="12">
        <f t="shared" si="23"/>
        <v>48</v>
      </c>
      <c r="J218" s="94">
        <f t="shared" si="20"/>
        <v>768.22916666666674</v>
      </c>
      <c r="K218" s="12" t="str">
        <f t="shared" si="21"/>
        <v>F5</v>
      </c>
      <c r="L218" s="7"/>
      <c r="N218" t="s">
        <v>131</v>
      </c>
    </row>
    <row r="219" spans="2:14" x14ac:dyDescent="0.25">
      <c r="B219" s="52"/>
      <c r="C219" s="11" t="s">
        <v>25</v>
      </c>
      <c r="D219" s="12">
        <f t="shared" si="22"/>
        <v>1</v>
      </c>
      <c r="E219" s="94" t="str">
        <f t="shared" si="18"/>
        <v/>
      </c>
      <c r="F219" s="12" t="str">
        <f t="shared" si="19"/>
        <v/>
      </c>
      <c r="G219" s="12"/>
      <c r="H219" s="13" t="s">
        <v>54</v>
      </c>
      <c r="I219" s="12">
        <f t="shared" si="23"/>
        <v>54</v>
      </c>
      <c r="J219" s="94">
        <f t="shared" si="20"/>
        <v>682.87037037037044</v>
      </c>
      <c r="K219" s="12" t="str">
        <f t="shared" si="21"/>
        <v>Eb5</v>
      </c>
      <c r="L219" s="7"/>
      <c r="N219" t="s">
        <v>189</v>
      </c>
    </row>
    <row r="220" spans="2:14" x14ac:dyDescent="0.25">
      <c r="B220" s="52"/>
      <c r="C220" s="11" t="s">
        <v>29</v>
      </c>
      <c r="D220" s="12">
        <f t="shared" si="22"/>
        <v>144</v>
      </c>
      <c r="E220" s="94">
        <f t="shared" si="18"/>
        <v>256.07638888888891</v>
      </c>
      <c r="F220" s="12" t="str">
        <f t="shared" si="19"/>
        <v>Bb3</v>
      </c>
      <c r="G220" s="12"/>
      <c r="H220" s="13" t="s">
        <v>55</v>
      </c>
      <c r="I220" s="12">
        <f t="shared" si="23"/>
        <v>48</v>
      </c>
      <c r="J220" s="94">
        <f t="shared" si="20"/>
        <v>768.22916666666674</v>
      </c>
      <c r="K220" s="12" t="str">
        <f t="shared" si="21"/>
        <v>F5</v>
      </c>
      <c r="L220" s="7"/>
      <c r="N220" t="s">
        <v>116</v>
      </c>
    </row>
    <row r="221" spans="2:14" x14ac:dyDescent="0.25">
      <c r="B221" s="52"/>
      <c r="C221" s="11" t="s">
        <v>19</v>
      </c>
      <c r="D221" s="12">
        <f t="shared" si="22"/>
        <v>161</v>
      </c>
      <c r="E221" s="94">
        <f t="shared" si="18"/>
        <v>229.03726708074538</v>
      </c>
      <c r="F221" s="12" t="str">
        <f t="shared" si="19"/>
        <v>Ab3</v>
      </c>
      <c r="G221" s="12"/>
      <c r="H221" s="13" t="s">
        <v>53</v>
      </c>
      <c r="I221" s="12">
        <f t="shared" si="23"/>
        <v>64</v>
      </c>
      <c r="J221" s="94">
        <f t="shared" si="20"/>
        <v>576.17187500000011</v>
      </c>
      <c r="K221" s="12" t="str">
        <f t="shared" si="21"/>
        <v>C5</v>
      </c>
      <c r="L221" s="7"/>
      <c r="N221" t="s">
        <v>189</v>
      </c>
    </row>
    <row r="222" spans="2:14" x14ac:dyDescent="0.25">
      <c r="B222" s="52"/>
      <c r="C222" s="11" t="s">
        <v>16</v>
      </c>
      <c r="D222" s="12">
        <f t="shared" si="22"/>
        <v>171</v>
      </c>
      <c r="E222" s="94">
        <f t="shared" si="18"/>
        <v>215.64327485380122</v>
      </c>
      <c r="F222" s="12" t="str">
        <f t="shared" si="19"/>
        <v>G3</v>
      </c>
      <c r="G222" s="12"/>
      <c r="H222" s="13" t="s">
        <v>34</v>
      </c>
      <c r="I222" s="12">
        <f t="shared" si="23"/>
        <v>57</v>
      </c>
      <c r="J222" s="94">
        <f t="shared" si="20"/>
        <v>646.92982456140362</v>
      </c>
      <c r="K222" s="12" t="str">
        <f t="shared" si="21"/>
        <v>D5</v>
      </c>
      <c r="L222" s="7"/>
      <c r="N222" t="s">
        <v>131</v>
      </c>
    </row>
    <row r="223" spans="2:14" ht="15.75" thickBot="1" x14ac:dyDescent="0.3">
      <c r="B223" s="52"/>
      <c r="C223" s="11" t="s">
        <v>25</v>
      </c>
      <c r="D223" s="12">
        <f t="shared" si="22"/>
        <v>1</v>
      </c>
      <c r="E223" s="94" t="str">
        <f t="shared" si="18"/>
        <v/>
      </c>
      <c r="F223" s="12" t="str">
        <f t="shared" si="19"/>
        <v/>
      </c>
      <c r="G223" s="12"/>
      <c r="H223" s="13" t="s">
        <v>54</v>
      </c>
      <c r="I223" s="12">
        <f t="shared" si="23"/>
        <v>54</v>
      </c>
      <c r="J223" s="94">
        <f t="shared" si="20"/>
        <v>682.87037037037044</v>
      </c>
      <c r="K223" s="12" t="str">
        <f t="shared" si="21"/>
        <v>Eb5</v>
      </c>
      <c r="L223" s="21"/>
    </row>
    <row r="224" spans="2:14" x14ac:dyDescent="0.25">
      <c r="B224" s="22">
        <v>14</v>
      </c>
      <c r="C224" s="23" t="s">
        <v>26</v>
      </c>
      <c r="D224" s="24">
        <f t="shared" si="22"/>
        <v>128</v>
      </c>
      <c r="E224" s="93">
        <f t="shared" si="18"/>
        <v>288.08593750000006</v>
      </c>
      <c r="F224" s="24" t="str">
        <f t="shared" si="19"/>
        <v>C4</v>
      </c>
      <c r="G224" s="24"/>
      <c r="H224" s="25" t="s">
        <v>56</v>
      </c>
      <c r="I224" s="24">
        <f t="shared" si="23"/>
        <v>38</v>
      </c>
      <c r="J224" s="93">
        <f t="shared" si="20"/>
        <v>970.39473684210532</v>
      </c>
      <c r="K224" s="24" t="str">
        <f t="shared" si="21"/>
        <v>A5</v>
      </c>
      <c r="L224" s="26"/>
    </row>
    <row r="225" spans="2:12" x14ac:dyDescent="0.25">
      <c r="B225" s="62"/>
      <c r="C225" s="11" t="s">
        <v>26</v>
      </c>
      <c r="D225" s="12">
        <f t="shared" si="22"/>
        <v>128</v>
      </c>
      <c r="E225" s="94">
        <f t="shared" si="18"/>
        <v>288.08593750000006</v>
      </c>
      <c r="F225" s="12" t="str">
        <f t="shared" si="19"/>
        <v>C4</v>
      </c>
      <c r="G225" s="12"/>
      <c r="H225" s="13" t="s">
        <v>57</v>
      </c>
      <c r="I225" s="12">
        <f t="shared" si="23"/>
        <v>36</v>
      </c>
      <c r="J225" s="94">
        <f t="shared" si="20"/>
        <v>1024.3055555555557</v>
      </c>
      <c r="K225" s="12" t="str">
        <f t="shared" si="21"/>
        <v>Bb5</v>
      </c>
      <c r="L225" s="7"/>
    </row>
    <row r="226" spans="2:12" x14ac:dyDescent="0.25">
      <c r="B226" s="62"/>
      <c r="C226" s="11" t="s">
        <v>26</v>
      </c>
      <c r="D226" s="12">
        <f t="shared" si="22"/>
        <v>128</v>
      </c>
      <c r="E226" s="94">
        <f t="shared" si="18"/>
        <v>288.08593750000006</v>
      </c>
      <c r="F226" s="12" t="str">
        <f t="shared" si="19"/>
        <v>C4</v>
      </c>
      <c r="G226" s="12"/>
      <c r="H226" s="13" t="s">
        <v>56</v>
      </c>
      <c r="I226" s="12">
        <f t="shared" si="23"/>
        <v>38</v>
      </c>
      <c r="J226" s="94">
        <f t="shared" si="20"/>
        <v>970.39473684210532</v>
      </c>
      <c r="K226" s="12" t="str">
        <f t="shared" si="21"/>
        <v>A5</v>
      </c>
      <c r="L226" s="7"/>
    </row>
    <row r="227" spans="2:12" x14ac:dyDescent="0.25">
      <c r="B227" s="52"/>
      <c r="C227" s="11" t="s">
        <v>26</v>
      </c>
      <c r="D227" s="12">
        <f t="shared" si="22"/>
        <v>128</v>
      </c>
      <c r="E227" s="94">
        <f t="shared" si="18"/>
        <v>288.08593750000006</v>
      </c>
      <c r="F227" s="12" t="str">
        <f t="shared" si="19"/>
        <v>C4</v>
      </c>
      <c r="G227" s="12"/>
      <c r="H227" s="13" t="s">
        <v>59</v>
      </c>
      <c r="I227" s="12">
        <f t="shared" si="23"/>
        <v>43</v>
      </c>
      <c r="J227" s="94">
        <f t="shared" si="20"/>
        <v>857.55813953488382</v>
      </c>
      <c r="K227" s="12" t="str">
        <f t="shared" si="21"/>
        <v>G5</v>
      </c>
      <c r="L227" s="7"/>
    </row>
    <row r="228" spans="2:12" x14ac:dyDescent="0.25">
      <c r="B228" s="52"/>
      <c r="C228" s="11" t="s">
        <v>20</v>
      </c>
      <c r="D228" s="12">
        <f t="shared" si="22"/>
        <v>108</v>
      </c>
      <c r="E228" s="94">
        <f t="shared" si="18"/>
        <v>341.43518518518522</v>
      </c>
      <c r="F228" s="12" t="str">
        <f t="shared" si="19"/>
        <v>Eb4</v>
      </c>
      <c r="G228" s="12"/>
      <c r="H228" s="13" t="s">
        <v>56</v>
      </c>
      <c r="I228" s="12">
        <f t="shared" si="23"/>
        <v>38</v>
      </c>
      <c r="J228" s="94">
        <f t="shared" si="20"/>
        <v>970.39473684210532</v>
      </c>
      <c r="K228" s="12" t="str">
        <f t="shared" si="21"/>
        <v>A5</v>
      </c>
      <c r="L228" s="7"/>
    </row>
    <row r="229" spans="2:12" x14ac:dyDescent="0.25">
      <c r="B229" s="52"/>
      <c r="C229" s="11" t="s">
        <v>25</v>
      </c>
      <c r="D229" s="12">
        <f t="shared" si="22"/>
        <v>1</v>
      </c>
      <c r="E229" s="94" t="str">
        <f t="shared" si="18"/>
        <v/>
      </c>
      <c r="F229" s="12" t="str">
        <f t="shared" si="19"/>
        <v/>
      </c>
      <c r="G229" s="12"/>
      <c r="H229" s="13" t="s">
        <v>54</v>
      </c>
      <c r="I229" s="12">
        <f t="shared" si="23"/>
        <v>54</v>
      </c>
      <c r="J229" s="94">
        <f t="shared" si="20"/>
        <v>682.87037037037044</v>
      </c>
      <c r="K229" s="12" t="str">
        <f t="shared" si="21"/>
        <v>Eb5</v>
      </c>
      <c r="L229" s="7"/>
    </row>
    <row r="230" spans="2:12" x14ac:dyDescent="0.25">
      <c r="B230" s="52"/>
      <c r="C230" s="11" t="s">
        <v>26</v>
      </c>
      <c r="D230" s="12">
        <f t="shared" si="22"/>
        <v>128</v>
      </c>
      <c r="E230" s="94">
        <f t="shared" si="18"/>
        <v>288.08593750000006</v>
      </c>
      <c r="F230" s="12" t="str">
        <f t="shared" si="19"/>
        <v>C4</v>
      </c>
      <c r="G230" s="12"/>
      <c r="H230" s="13" t="s">
        <v>55</v>
      </c>
      <c r="I230" s="12">
        <f t="shared" si="23"/>
        <v>48</v>
      </c>
      <c r="J230" s="94">
        <f t="shared" si="20"/>
        <v>768.22916666666674</v>
      </c>
      <c r="K230" s="12" t="str">
        <f t="shared" si="21"/>
        <v>F5</v>
      </c>
      <c r="L230" s="7"/>
    </row>
    <row r="231" spans="2:12" x14ac:dyDescent="0.25">
      <c r="B231" s="52"/>
      <c r="C231" s="11" t="s">
        <v>25</v>
      </c>
      <c r="D231" s="12">
        <f t="shared" si="22"/>
        <v>1</v>
      </c>
      <c r="E231" s="94" t="str">
        <f t="shared" si="18"/>
        <v/>
      </c>
      <c r="F231" s="12" t="str">
        <f t="shared" si="19"/>
        <v/>
      </c>
      <c r="G231" s="12"/>
      <c r="H231" s="13" t="s">
        <v>59</v>
      </c>
      <c r="I231" s="12">
        <f t="shared" si="23"/>
        <v>43</v>
      </c>
      <c r="J231" s="94">
        <f t="shared" si="20"/>
        <v>857.55813953488382</v>
      </c>
      <c r="K231" s="12" t="str">
        <f t="shared" si="21"/>
        <v>G5</v>
      </c>
      <c r="L231" s="7"/>
    </row>
    <row r="232" spans="2:12" x14ac:dyDescent="0.25">
      <c r="B232" s="52"/>
      <c r="C232" s="11" t="s">
        <v>25</v>
      </c>
      <c r="D232" s="12">
        <f t="shared" si="22"/>
        <v>1</v>
      </c>
      <c r="E232" s="94" t="str">
        <f t="shared" si="18"/>
        <v/>
      </c>
      <c r="F232" s="12" t="str">
        <f t="shared" si="19"/>
        <v/>
      </c>
      <c r="G232" s="12"/>
      <c r="H232" s="13" t="s">
        <v>55</v>
      </c>
      <c r="I232" s="12">
        <f t="shared" si="23"/>
        <v>48</v>
      </c>
      <c r="J232" s="94">
        <f t="shared" si="20"/>
        <v>768.22916666666674</v>
      </c>
      <c r="K232" s="12" t="str">
        <f t="shared" si="21"/>
        <v>F5</v>
      </c>
      <c r="L232" s="7"/>
    </row>
    <row r="233" spans="2:12" x14ac:dyDescent="0.25">
      <c r="B233" s="52"/>
      <c r="C233" s="11" t="s">
        <v>25</v>
      </c>
      <c r="D233" s="12">
        <f t="shared" si="22"/>
        <v>1</v>
      </c>
      <c r="E233" s="94" t="str">
        <f t="shared" si="18"/>
        <v/>
      </c>
      <c r="F233" s="12" t="str">
        <f t="shared" si="19"/>
        <v/>
      </c>
      <c r="G233" s="12"/>
      <c r="H233" s="13" t="s">
        <v>53</v>
      </c>
      <c r="I233" s="12">
        <f t="shared" si="23"/>
        <v>64</v>
      </c>
      <c r="J233" s="94">
        <f t="shared" si="20"/>
        <v>576.17187500000011</v>
      </c>
      <c r="K233" s="12" t="str">
        <f t="shared" si="21"/>
        <v>C5</v>
      </c>
      <c r="L233" s="7"/>
    </row>
    <row r="234" spans="2:12" x14ac:dyDescent="0.25">
      <c r="B234" s="52"/>
      <c r="C234" s="11" t="s">
        <v>16</v>
      </c>
      <c r="D234" s="12">
        <f t="shared" si="22"/>
        <v>171</v>
      </c>
      <c r="E234" s="94">
        <f t="shared" si="18"/>
        <v>215.64327485380122</v>
      </c>
      <c r="F234" s="12" t="str">
        <f t="shared" si="19"/>
        <v>G3</v>
      </c>
      <c r="G234" s="12"/>
      <c r="H234" s="13" t="s">
        <v>34</v>
      </c>
      <c r="I234" s="12">
        <f t="shared" si="23"/>
        <v>57</v>
      </c>
      <c r="J234" s="94">
        <f t="shared" si="20"/>
        <v>646.92982456140362</v>
      </c>
      <c r="K234" s="12" t="str">
        <f t="shared" si="21"/>
        <v>D5</v>
      </c>
      <c r="L234" s="7"/>
    </row>
    <row r="235" spans="2:12" x14ac:dyDescent="0.25">
      <c r="B235" s="52"/>
      <c r="C235" s="11" t="s">
        <v>25</v>
      </c>
      <c r="D235" s="12">
        <f t="shared" si="22"/>
        <v>1</v>
      </c>
      <c r="E235" s="94" t="str">
        <f t="shared" si="18"/>
        <v/>
      </c>
      <c r="F235" s="12" t="str">
        <f t="shared" si="19"/>
        <v/>
      </c>
      <c r="G235" s="12"/>
      <c r="H235" s="13" t="s">
        <v>54</v>
      </c>
      <c r="I235" s="12">
        <f t="shared" si="23"/>
        <v>54</v>
      </c>
      <c r="J235" s="94">
        <f t="shared" si="20"/>
        <v>682.87037037037044</v>
      </c>
      <c r="K235" s="12" t="str">
        <f t="shared" si="21"/>
        <v>Eb5</v>
      </c>
      <c r="L235" s="7"/>
    </row>
    <row r="236" spans="2:12" x14ac:dyDescent="0.25">
      <c r="B236" s="52"/>
      <c r="C236" s="11" t="s">
        <v>29</v>
      </c>
      <c r="D236" s="12">
        <f t="shared" si="22"/>
        <v>144</v>
      </c>
      <c r="E236" s="94">
        <f t="shared" si="18"/>
        <v>256.07638888888891</v>
      </c>
      <c r="F236" s="12" t="str">
        <f t="shared" si="19"/>
        <v>Bb3</v>
      </c>
      <c r="G236" s="12"/>
      <c r="H236" s="13" t="s">
        <v>55</v>
      </c>
      <c r="I236" s="12">
        <f t="shared" si="23"/>
        <v>48</v>
      </c>
      <c r="J236" s="94">
        <f t="shared" si="20"/>
        <v>768.22916666666674</v>
      </c>
      <c r="K236" s="12" t="str">
        <f t="shared" si="21"/>
        <v>F5</v>
      </c>
      <c r="L236" s="7"/>
    </row>
    <row r="237" spans="2:12" x14ac:dyDescent="0.25">
      <c r="B237" s="52"/>
      <c r="C237" s="11" t="s">
        <v>19</v>
      </c>
      <c r="D237" s="12">
        <f t="shared" si="22"/>
        <v>161</v>
      </c>
      <c r="E237" s="94">
        <f t="shared" si="18"/>
        <v>229.03726708074538</v>
      </c>
      <c r="F237" s="12" t="str">
        <f t="shared" si="19"/>
        <v>Ab3</v>
      </c>
      <c r="G237" s="12"/>
      <c r="H237" s="13" t="s">
        <v>60</v>
      </c>
      <c r="I237" s="12">
        <f t="shared" si="23"/>
        <v>40</v>
      </c>
      <c r="J237" s="94">
        <f t="shared" si="20"/>
        <v>921.875</v>
      </c>
      <c r="K237" s="12" t="str">
        <f t="shared" si="21"/>
        <v>Ab5</v>
      </c>
      <c r="L237" s="7"/>
    </row>
    <row r="238" spans="2:12" x14ac:dyDescent="0.25">
      <c r="B238" s="52"/>
      <c r="C238" s="11" t="s">
        <v>16</v>
      </c>
      <c r="D238" s="12">
        <f t="shared" si="22"/>
        <v>171</v>
      </c>
      <c r="E238" s="94">
        <f t="shared" si="18"/>
        <v>215.64327485380122</v>
      </c>
      <c r="F238" s="12" t="str">
        <f t="shared" si="19"/>
        <v>G3</v>
      </c>
      <c r="G238" s="12"/>
      <c r="H238" s="13" t="s">
        <v>59</v>
      </c>
      <c r="I238" s="12">
        <f t="shared" si="23"/>
        <v>43</v>
      </c>
      <c r="J238" s="94">
        <f t="shared" si="20"/>
        <v>857.55813953488382</v>
      </c>
      <c r="K238" s="12" t="str">
        <f t="shared" si="21"/>
        <v>G5</v>
      </c>
      <c r="L238" s="7"/>
    </row>
    <row r="239" spans="2:12" ht="15.75" thickBot="1" x14ac:dyDescent="0.3">
      <c r="B239" s="52"/>
      <c r="C239" s="11" t="s">
        <v>17</v>
      </c>
      <c r="D239" s="12">
        <f t="shared" si="22"/>
        <v>192</v>
      </c>
      <c r="E239" s="94">
        <f t="shared" si="18"/>
        <v>192.05729166666669</v>
      </c>
      <c r="F239" s="12" t="str">
        <f t="shared" si="19"/>
        <v>F3</v>
      </c>
      <c r="G239" s="12"/>
      <c r="H239" s="13" t="s">
        <v>55</v>
      </c>
      <c r="I239" s="12">
        <f t="shared" si="23"/>
        <v>48</v>
      </c>
      <c r="J239" s="94">
        <f t="shared" si="20"/>
        <v>768.22916666666674</v>
      </c>
      <c r="K239" s="12" t="str">
        <f t="shared" si="21"/>
        <v>F5</v>
      </c>
      <c r="L239" s="21"/>
    </row>
    <row r="240" spans="2:12" x14ac:dyDescent="0.25">
      <c r="B240" s="22">
        <v>15</v>
      </c>
      <c r="C240" s="23" t="s">
        <v>16</v>
      </c>
      <c r="D240" s="24">
        <f t="shared" si="22"/>
        <v>171</v>
      </c>
      <c r="E240" s="93">
        <f t="shared" si="18"/>
        <v>215.64327485380122</v>
      </c>
      <c r="F240" s="24" t="str">
        <f t="shared" si="19"/>
        <v>G3</v>
      </c>
      <c r="G240" s="24"/>
      <c r="H240" s="25" t="s">
        <v>59</v>
      </c>
      <c r="I240" s="24">
        <f t="shared" si="23"/>
        <v>43</v>
      </c>
      <c r="J240" s="93">
        <f t="shared" si="20"/>
        <v>857.55813953488382</v>
      </c>
      <c r="K240" s="24" t="str">
        <f t="shared" si="21"/>
        <v>G5</v>
      </c>
      <c r="L240" s="26"/>
    </row>
    <row r="241" spans="2:12" x14ac:dyDescent="0.25">
      <c r="B241" s="62"/>
      <c r="C241" s="11" t="s">
        <v>16</v>
      </c>
      <c r="D241" s="12">
        <f t="shared" si="22"/>
        <v>171</v>
      </c>
      <c r="E241" s="94">
        <f t="shared" si="18"/>
        <v>215.64327485380122</v>
      </c>
      <c r="F241" s="12" t="str">
        <f t="shared" si="19"/>
        <v>G3</v>
      </c>
      <c r="G241" s="12"/>
      <c r="H241" s="13" t="s">
        <v>54</v>
      </c>
      <c r="I241" s="12">
        <f t="shared" si="23"/>
        <v>54</v>
      </c>
      <c r="J241" s="94">
        <f t="shared" si="20"/>
        <v>682.87037037037044</v>
      </c>
      <c r="K241" s="12" t="str">
        <f t="shared" si="21"/>
        <v>Eb5</v>
      </c>
      <c r="L241" s="7"/>
    </row>
    <row r="242" spans="2:12" x14ac:dyDescent="0.25">
      <c r="B242" s="62"/>
      <c r="C242" s="11" t="s">
        <v>16</v>
      </c>
      <c r="D242" s="12">
        <f t="shared" si="22"/>
        <v>171</v>
      </c>
      <c r="E242" s="94">
        <f t="shared" si="18"/>
        <v>215.64327485380122</v>
      </c>
      <c r="F242" s="12" t="str">
        <f t="shared" si="19"/>
        <v>G3</v>
      </c>
      <c r="G242" s="12"/>
      <c r="H242" s="13" t="s">
        <v>60</v>
      </c>
      <c r="I242" s="12">
        <f t="shared" si="23"/>
        <v>40</v>
      </c>
      <c r="J242" s="94">
        <f t="shared" si="20"/>
        <v>921.875</v>
      </c>
      <c r="K242" s="12" t="str">
        <f t="shared" si="21"/>
        <v>Ab5</v>
      </c>
      <c r="L242" s="7"/>
    </row>
    <row r="243" spans="2:12" x14ac:dyDescent="0.25">
      <c r="B243" s="52"/>
      <c r="C243" s="11" t="s">
        <v>16</v>
      </c>
      <c r="D243" s="12">
        <f t="shared" si="22"/>
        <v>171</v>
      </c>
      <c r="E243" s="94">
        <f t="shared" si="18"/>
        <v>215.64327485380122</v>
      </c>
      <c r="F243" s="12" t="str">
        <f t="shared" si="19"/>
        <v>G3</v>
      </c>
      <c r="G243" s="12"/>
      <c r="H243" s="13" t="s">
        <v>57</v>
      </c>
      <c r="I243" s="12">
        <f t="shared" si="23"/>
        <v>36</v>
      </c>
      <c r="J243" s="94">
        <f t="shared" si="20"/>
        <v>1024.3055555555557</v>
      </c>
      <c r="K243" s="12" t="str">
        <f t="shared" si="21"/>
        <v>Bb5</v>
      </c>
      <c r="L243" s="7"/>
    </row>
    <row r="244" spans="2:12" x14ac:dyDescent="0.25">
      <c r="B244" s="52"/>
      <c r="C244" s="11" t="s">
        <v>29</v>
      </c>
      <c r="D244" s="12">
        <f t="shared" si="22"/>
        <v>144</v>
      </c>
      <c r="E244" s="94">
        <f t="shared" si="18"/>
        <v>256.07638888888891</v>
      </c>
      <c r="F244" s="12" t="str">
        <f t="shared" si="19"/>
        <v>Bb3</v>
      </c>
      <c r="G244" s="12"/>
      <c r="H244" s="13" t="s">
        <v>60</v>
      </c>
      <c r="I244" s="12">
        <f t="shared" si="23"/>
        <v>40</v>
      </c>
      <c r="J244" s="94">
        <f t="shared" si="20"/>
        <v>921.875</v>
      </c>
      <c r="K244" s="12" t="str">
        <f t="shared" si="21"/>
        <v>Ab5</v>
      </c>
      <c r="L244" s="7"/>
    </row>
    <row r="245" spans="2:12" x14ac:dyDescent="0.25">
      <c r="B245" s="52"/>
      <c r="C245" s="11" t="s">
        <v>25</v>
      </c>
      <c r="D245" s="12">
        <f t="shared" si="22"/>
        <v>1</v>
      </c>
      <c r="E245" s="94" t="str">
        <f t="shared" si="18"/>
        <v/>
      </c>
      <c r="F245" s="12" t="str">
        <f t="shared" si="19"/>
        <v/>
      </c>
      <c r="G245" s="12"/>
      <c r="H245" s="13" t="s">
        <v>59</v>
      </c>
      <c r="I245" s="12">
        <f t="shared" si="23"/>
        <v>43</v>
      </c>
      <c r="J245" s="94">
        <f t="shared" si="20"/>
        <v>857.55813953488382</v>
      </c>
      <c r="K245" s="12" t="str">
        <f t="shared" si="21"/>
        <v>G5</v>
      </c>
      <c r="L245" s="7"/>
    </row>
    <row r="246" spans="2:12" x14ac:dyDescent="0.25">
      <c r="B246" s="52"/>
      <c r="C246" s="11" t="s">
        <v>16</v>
      </c>
      <c r="D246" s="12">
        <f t="shared" si="22"/>
        <v>171</v>
      </c>
      <c r="E246" s="94">
        <f t="shared" si="18"/>
        <v>215.64327485380122</v>
      </c>
      <c r="F246" s="12" t="str">
        <f t="shared" si="19"/>
        <v>G3</v>
      </c>
      <c r="G246" s="12"/>
      <c r="H246" s="13" t="s">
        <v>55</v>
      </c>
      <c r="I246" s="12">
        <f t="shared" si="23"/>
        <v>48</v>
      </c>
      <c r="J246" s="94">
        <f t="shared" si="20"/>
        <v>768.22916666666674</v>
      </c>
      <c r="K246" s="12" t="str">
        <f t="shared" si="21"/>
        <v>F5</v>
      </c>
      <c r="L246" s="7"/>
    </row>
    <row r="247" spans="2:12" x14ac:dyDescent="0.25">
      <c r="B247" s="52"/>
      <c r="C247" s="11" t="s">
        <v>25</v>
      </c>
      <c r="D247" s="12">
        <f t="shared" si="22"/>
        <v>1</v>
      </c>
      <c r="E247" s="94" t="str">
        <f t="shared" si="18"/>
        <v/>
      </c>
      <c r="F247" s="12" t="str">
        <f t="shared" si="19"/>
        <v/>
      </c>
      <c r="G247" s="12"/>
      <c r="H247" s="13" t="s">
        <v>54</v>
      </c>
      <c r="I247" s="12">
        <f t="shared" si="23"/>
        <v>54</v>
      </c>
      <c r="J247" s="94">
        <f t="shared" si="20"/>
        <v>682.87037037037044</v>
      </c>
      <c r="K247" s="12" t="str">
        <f t="shared" si="21"/>
        <v>Eb5</v>
      </c>
      <c r="L247" s="7"/>
    </row>
    <row r="248" spans="2:12" x14ac:dyDescent="0.25">
      <c r="B248" s="52"/>
      <c r="C248" s="11" t="s">
        <v>25</v>
      </c>
      <c r="D248" s="12">
        <f t="shared" si="22"/>
        <v>1</v>
      </c>
      <c r="E248" s="94" t="str">
        <f t="shared" si="18"/>
        <v/>
      </c>
      <c r="F248" s="12" t="str">
        <f t="shared" si="19"/>
        <v/>
      </c>
      <c r="G248" s="12"/>
      <c r="H248" s="13" t="s">
        <v>34</v>
      </c>
      <c r="I248" s="12">
        <f t="shared" si="23"/>
        <v>57</v>
      </c>
      <c r="J248" s="94">
        <f t="shared" si="20"/>
        <v>646.92982456140362</v>
      </c>
      <c r="K248" s="12" t="str">
        <f t="shared" si="21"/>
        <v>D5</v>
      </c>
      <c r="L248" s="7"/>
    </row>
    <row r="249" spans="2:12" x14ac:dyDescent="0.25">
      <c r="B249" s="52"/>
      <c r="C249" s="11" t="s">
        <v>25</v>
      </c>
      <c r="D249" s="12">
        <f t="shared" si="22"/>
        <v>1</v>
      </c>
      <c r="E249" s="94" t="str">
        <f t="shared" si="18"/>
        <v/>
      </c>
      <c r="F249" s="12" t="str">
        <f t="shared" si="19"/>
        <v/>
      </c>
      <c r="G249" s="12"/>
      <c r="H249" s="13" t="s">
        <v>54</v>
      </c>
      <c r="I249" s="12">
        <f t="shared" si="23"/>
        <v>54</v>
      </c>
      <c r="J249" s="94">
        <f t="shared" si="20"/>
        <v>682.87037037037044</v>
      </c>
      <c r="K249" s="12" t="str">
        <f t="shared" si="21"/>
        <v>Eb5</v>
      </c>
      <c r="L249" s="7"/>
    </row>
    <row r="250" spans="2:12" x14ac:dyDescent="0.25">
      <c r="B250" s="52"/>
      <c r="C250" s="11" t="s">
        <v>18</v>
      </c>
      <c r="D250" s="12">
        <f t="shared" si="22"/>
        <v>227</v>
      </c>
      <c r="E250" s="94">
        <f t="shared" si="18"/>
        <v>162.44493392070487</v>
      </c>
      <c r="F250" s="12" t="str">
        <f t="shared" si="19"/>
        <v>D3</v>
      </c>
      <c r="G250" s="12"/>
      <c r="H250" s="13" t="s">
        <v>21</v>
      </c>
      <c r="I250" s="12">
        <f t="shared" si="23"/>
        <v>28</v>
      </c>
      <c r="J250" s="94">
        <f t="shared" si="20"/>
        <v>1316.964285714286</v>
      </c>
      <c r="K250" s="12" t="str">
        <f t="shared" si="21"/>
        <v>D6</v>
      </c>
      <c r="L250" s="7"/>
    </row>
    <row r="251" spans="2:12" x14ac:dyDescent="0.25">
      <c r="B251" s="52"/>
      <c r="C251" s="11" t="s">
        <v>25</v>
      </c>
      <c r="D251" s="12">
        <f t="shared" si="22"/>
        <v>1</v>
      </c>
      <c r="E251" s="94" t="str">
        <f t="shared" si="18"/>
        <v/>
      </c>
      <c r="F251" s="12" t="str">
        <f t="shared" si="19"/>
        <v/>
      </c>
      <c r="G251" s="12"/>
      <c r="H251" s="13" t="s">
        <v>57</v>
      </c>
      <c r="I251" s="12">
        <f t="shared" si="23"/>
        <v>36</v>
      </c>
      <c r="J251" s="94">
        <f t="shared" si="20"/>
        <v>1024.3055555555557</v>
      </c>
      <c r="K251" s="12" t="str">
        <f t="shared" si="21"/>
        <v>Bb5</v>
      </c>
      <c r="L251" s="7"/>
    </row>
    <row r="252" spans="2:12" x14ac:dyDescent="0.25">
      <c r="B252" s="52"/>
      <c r="C252" s="11" t="s">
        <v>17</v>
      </c>
      <c r="D252" s="12">
        <f t="shared" si="22"/>
        <v>192</v>
      </c>
      <c r="E252" s="94">
        <f t="shared" si="18"/>
        <v>192.05729166666669</v>
      </c>
      <c r="F252" s="12" t="str">
        <f t="shared" si="19"/>
        <v>F3</v>
      </c>
      <c r="G252" s="12"/>
      <c r="H252" s="13" t="s">
        <v>59</v>
      </c>
      <c r="I252" s="12">
        <f t="shared" si="23"/>
        <v>43</v>
      </c>
      <c r="J252" s="94">
        <f t="shared" si="20"/>
        <v>857.55813953488382</v>
      </c>
      <c r="K252" s="12" t="str">
        <f t="shared" si="21"/>
        <v>G5</v>
      </c>
      <c r="L252" s="7"/>
    </row>
    <row r="253" spans="2:12" x14ac:dyDescent="0.25">
      <c r="B253" s="52"/>
      <c r="C253" s="11" t="s">
        <v>25</v>
      </c>
      <c r="D253" s="12">
        <f t="shared" si="22"/>
        <v>1</v>
      </c>
      <c r="E253" s="94" t="str">
        <f t="shared" si="18"/>
        <v/>
      </c>
      <c r="F253" s="12" t="str">
        <f t="shared" si="19"/>
        <v/>
      </c>
      <c r="G253" s="12"/>
      <c r="H253" s="13" t="s">
        <v>57</v>
      </c>
      <c r="I253" s="12">
        <f t="shared" si="23"/>
        <v>36</v>
      </c>
      <c r="J253" s="94">
        <f t="shared" si="20"/>
        <v>1024.3055555555557</v>
      </c>
      <c r="K253" s="12" t="str">
        <f t="shared" si="21"/>
        <v>Bb5</v>
      </c>
      <c r="L253" s="7"/>
    </row>
    <row r="254" spans="2:12" x14ac:dyDescent="0.25">
      <c r="B254" s="52"/>
      <c r="C254" s="11" t="s">
        <v>18</v>
      </c>
      <c r="D254" s="12">
        <f t="shared" si="22"/>
        <v>227</v>
      </c>
      <c r="E254" s="94">
        <f t="shared" si="18"/>
        <v>162.44493392070487</v>
      </c>
      <c r="F254" s="12" t="str">
        <f t="shared" si="19"/>
        <v>D3</v>
      </c>
      <c r="G254" s="12"/>
      <c r="H254" s="13" t="s">
        <v>21</v>
      </c>
      <c r="I254" s="12">
        <f t="shared" si="23"/>
        <v>28</v>
      </c>
      <c r="J254" s="94">
        <f t="shared" si="20"/>
        <v>1316.964285714286</v>
      </c>
      <c r="K254" s="12" t="str">
        <f t="shared" si="21"/>
        <v>D6</v>
      </c>
      <c r="L254" s="7"/>
    </row>
    <row r="255" spans="2:12" ht="15.75" thickBot="1" x14ac:dyDescent="0.3">
      <c r="B255" s="52"/>
      <c r="C255" s="11" t="s">
        <v>25</v>
      </c>
      <c r="D255" s="12">
        <f t="shared" si="22"/>
        <v>1</v>
      </c>
      <c r="E255" s="94" t="str">
        <f t="shared" si="18"/>
        <v/>
      </c>
      <c r="F255" s="12" t="str">
        <f t="shared" si="19"/>
        <v/>
      </c>
      <c r="G255" s="12"/>
      <c r="H255" s="13" t="s">
        <v>57</v>
      </c>
      <c r="I255" s="12">
        <f t="shared" si="23"/>
        <v>36</v>
      </c>
      <c r="J255" s="94">
        <f t="shared" si="20"/>
        <v>1024.3055555555557</v>
      </c>
      <c r="K255" s="12" t="str">
        <f t="shared" si="21"/>
        <v>Bb5</v>
      </c>
      <c r="L255" s="7"/>
    </row>
    <row r="256" spans="2:12" x14ac:dyDescent="0.25">
      <c r="B256" s="22">
        <v>16</v>
      </c>
      <c r="C256" s="23" t="s">
        <v>16</v>
      </c>
      <c r="D256" s="24">
        <f t="shared" si="22"/>
        <v>171</v>
      </c>
      <c r="E256" s="93">
        <f t="shared" si="18"/>
        <v>215.64327485380122</v>
      </c>
      <c r="F256" s="24" t="str">
        <f t="shared" si="19"/>
        <v>G3</v>
      </c>
      <c r="G256" s="24"/>
      <c r="H256" s="25" t="s">
        <v>55</v>
      </c>
      <c r="I256" s="24">
        <f t="shared" si="23"/>
        <v>48</v>
      </c>
      <c r="J256" s="93">
        <f t="shared" si="20"/>
        <v>768.22916666666674</v>
      </c>
      <c r="K256" s="24" t="str">
        <f t="shared" si="21"/>
        <v>F5</v>
      </c>
      <c r="L256" s="26"/>
    </row>
    <row r="257" spans="2:12" x14ac:dyDescent="0.25">
      <c r="B257" s="62"/>
      <c r="C257" s="11" t="s">
        <v>21</v>
      </c>
      <c r="D257" s="12">
        <f t="shared" si="22"/>
        <v>28</v>
      </c>
      <c r="E257" s="94">
        <f t="shared" si="18"/>
        <v>1316.964285714286</v>
      </c>
      <c r="F257" s="61" t="str">
        <f t="shared" si="19"/>
        <v>D6</v>
      </c>
      <c r="G257" s="12"/>
      <c r="H257" s="13" t="s">
        <v>57</v>
      </c>
      <c r="I257" s="12">
        <f t="shared" si="23"/>
        <v>36</v>
      </c>
      <c r="J257" s="94">
        <f t="shared" si="20"/>
        <v>1024.3055555555557</v>
      </c>
      <c r="K257" s="12" t="str">
        <f t="shared" si="21"/>
        <v>Bb5</v>
      </c>
      <c r="L257" s="86" t="s">
        <v>38</v>
      </c>
    </row>
    <row r="258" spans="2:12" x14ac:dyDescent="0.25">
      <c r="B258" s="62"/>
      <c r="C258" s="11" t="s">
        <v>56</v>
      </c>
      <c r="D258" s="12">
        <f t="shared" si="22"/>
        <v>38</v>
      </c>
      <c r="E258" s="94">
        <f t="shared" si="18"/>
        <v>970.39473684210532</v>
      </c>
      <c r="F258" s="61" t="str">
        <f t="shared" si="19"/>
        <v>A5</v>
      </c>
      <c r="G258" s="12"/>
      <c r="H258" s="13" t="s">
        <v>21</v>
      </c>
      <c r="I258" s="12">
        <f t="shared" si="23"/>
        <v>28</v>
      </c>
      <c r="J258" s="94">
        <f t="shared" si="20"/>
        <v>1316.964285714286</v>
      </c>
      <c r="K258" s="12" t="str">
        <f t="shared" si="21"/>
        <v>D6</v>
      </c>
      <c r="L258" s="86" t="s">
        <v>107</v>
      </c>
    </row>
    <row r="259" spans="2:12" x14ac:dyDescent="0.25">
      <c r="B259" s="52"/>
      <c r="C259" s="11" t="s">
        <v>21</v>
      </c>
      <c r="D259" s="12">
        <f t="shared" si="22"/>
        <v>28</v>
      </c>
      <c r="E259" s="94">
        <f t="shared" si="18"/>
        <v>1316.964285714286</v>
      </c>
      <c r="F259" s="61" t="str">
        <f t="shared" si="19"/>
        <v>D6</v>
      </c>
      <c r="G259" s="12"/>
      <c r="H259" s="13" t="s">
        <v>57</v>
      </c>
      <c r="I259" s="12">
        <f t="shared" si="23"/>
        <v>36</v>
      </c>
      <c r="J259" s="94">
        <f t="shared" si="20"/>
        <v>1024.3055555555557</v>
      </c>
      <c r="K259" s="12" t="str">
        <f t="shared" si="21"/>
        <v>Bb5</v>
      </c>
      <c r="L259" s="86" t="s">
        <v>38</v>
      </c>
    </row>
    <row r="260" spans="2:12" x14ac:dyDescent="0.25">
      <c r="B260" s="52"/>
      <c r="C260" s="11" t="s">
        <v>62</v>
      </c>
      <c r="D260" s="12">
        <f t="shared" si="22"/>
        <v>51</v>
      </c>
      <c r="E260" s="94">
        <f t="shared" si="18"/>
        <v>723.03921568627459</v>
      </c>
      <c r="F260" s="61" t="str">
        <f t="shared" si="19"/>
        <v>E5</v>
      </c>
      <c r="G260" s="12"/>
      <c r="H260" s="13" t="s">
        <v>59</v>
      </c>
      <c r="I260" s="12">
        <f t="shared" si="23"/>
        <v>43</v>
      </c>
      <c r="J260" s="94">
        <f t="shared" si="20"/>
        <v>857.55813953488382</v>
      </c>
      <c r="K260" s="12" t="str">
        <f t="shared" si="21"/>
        <v>G5</v>
      </c>
      <c r="L260" s="86" t="s">
        <v>103</v>
      </c>
    </row>
    <row r="261" spans="2:12" x14ac:dyDescent="0.25">
      <c r="B261" s="52"/>
      <c r="C261" s="11" t="s">
        <v>53</v>
      </c>
      <c r="D261" s="12">
        <f t="shared" si="22"/>
        <v>64</v>
      </c>
      <c r="E261" s="94">
        <f t="shared" si="18"/>
        <v>576.17187500000011</v>
      </c>
      <c r="F261" s="61" t="str">
        <f t="shared" si="19"/>
        <v>C5</v>
      </c>
      <c r="G261" s="12"/>
      <c r="H261" s="13" t="s">
        <v>62</v>
      </c>
      <c r="I261" s="12">
        <f t="shared" si="23"/>
        <v>51</v>
      </c>
      <c r="J261" s="94">
        <f t="shared" si="20"/>
        <v>723.03921568627459</v>
      </c>
      <c r="K261" s="12" t="str">
        <f t="shared" si="21"/>
        <v>E5</v>
      </c>
      <c r="L261" s="86" t="s">
        <v>101</v>
      </c>
    </row>
    <row r="262" spans="2:12" x14ac:dyDescent="0.25">
      <c r="B262" s="52"/>
      <c r="C262" s="11" t="s">
        <v>56</v>
      </c>
      <c r="D262" s="12">
        <f t="shared" si="22"/>
        <v>38</v>
      </c>
      <c r="E262" s="94">
        <f t="shared" si="18"/>
        <v>970.39473684210532</v>
      </c>
      <c r="F262" s="61" t="str">
        <f t="shared" si="19"/>
        <v>A5</v>
      </c>
      <c r="G262" s="12"/>
      <c r="H262" s="13" t="s">
        <v>55</v>
      </c>
      <c r="I262" s="12">
        <f t="shared" si="23"/>
        <v>48</v>
      </c>
      <c r="J262" s="94">
        <f t="shared" si="20"/>
        <v>768.22916666666674</v>
      </c>
      <c r="K262" s="12" t="str">
        <f t="shared" si="21"/>
        <v>F5</v>
      </c>
      <c r="L262" s="86" t="s">
        <v>107</v>
      </c>
    </row>
    <row r="263" spans="2:12" x14ac:dyDescent="0.25">
      <c r="B263" s="52"/>
      <c r="C263" s="11" t="s">
        <v>59</v>
      </c>
      <c r="D263" s="12">
        <f t="shared" si="22"/>
        <v>43</v>
      </c>
      <c r="E263" s="94">
        <f t="shared" si="18"/>
        <v>857.55813953488382</v>
      </c>
      <c r="F263" s="61" t="str">
        <f t="shared" si="19"/>
        <v>G5</v>
      </c>
      <c r="G263" s="12"/>
      <c r="H263" s="13" t="s">
        <v>62</v>
      </c>
      <c r="I263" s="12">
        <f t="shared" si="23"/>
        <v>51</v>
      </c>
      <c r="J263" s="94">
        <f t="shared" si="20"/>
        <v>723.03921568627459</v>
      </c>
      <c r="K263" s="12" t="str">
        <f t="shared" si="21"/>
        <v>E5</v>
      </c>
      <c r="L263" s="86" t="s">
        <v>106</v>
      </c>
    </row>
    <row r="264" spans="2:12" x14ac:dyDescent="0.25">
      <c r="B264" s="52"/>
      <c r="C264" s="11" t="s">
        <v>56</v>
      </c>
      <c r="D264" s="12">
        <f t="shared" si="22"/>
        <v>38</v>
      </c>
      <c r="E264" s="94">
        <f t="shared" si="18"/>
        <v>970.39473684210532</v>
      </c>
      <c r="F264" s="61" t="str">
        <f t="shared" si="19"/>
        <v>A5</v>
      </c>
      <c r="G264" s="12"/>
      <c r="H264" s="13" t="s">
        <v>55</v>
      </c>
      <c r="I264" s="12">
        <f t="shared" si="23"/>
        <v>48</v>
      </c>
      <c r="J264" s="94">
        <f t="shared" si="20"/>
        <v>768.22916666666674</v>
      </c>
      <c r="K264" s="12" t="str">
        <f t="shared" si="21"/>
        <v>F5</v>
      </c>
      <c r="L264" s="86" t="s">
        <v>107</v>
      </c>
    </row>
    <row r="265" spans="2:12" x14ac:dyDescent="0.25">
      <c r="B265" s="52"/>
      <c r="C265" s="11" t="s">
        <v>59</v>
      </c>
      <c r="D265" s="12">
        <f t="shared" si="22"/>
        <v>43</v>
      </c>
      <c r="E265" s="94">
        <f t="shared" si="18"/>
        <v>857.55813953488382</v>
      </c>
      <c r="F265" s="61" t="str">
        <f t="shared" si="19"/>
        <v>G5</v>
      </c>
      <c r="G265" s="12"/>
      <c r="H265" s="13" t="s">
        <v>62</v>
      </c>
      <c r="I265" s="12">
        <f t="shared" si="23"/>
        <v>51</v>
      </c>
      <c r="J265" s="94">
        <f t="shared" si="20"/>
        <v>723.03921568627459</v>
      </c>
      <c r="K265" s="12" t="str">
        <f t="shared" si="21"/>
        <v>E5</v>
      </c>
      <c r="L265" s="86" t="s">
        <v>106</v>
      </c>
    </row>
    <row r="266" spans="2:12" x14ac:dyDescent="0.25">
      <c r="B266" s="52"/>
      <c r="C266" s="11" t="s">
        <v>56</v>
      </c>
      <c r="D266" s="12">
        <f t="shared" si="22"/>
        <v>38</v>
      </c>
      <c r="E266" s="94">
        <f t="shared" ref="E266:E282" si="24">IF(D266&lt;10,"",1/(D266*NOTE_CLOCK))</f>
        <v>970.39473684210532</v>
      </c>
      <c r="F266" s="61" t="str">
        <f t="shared" ref="F266:F282" si="25">IF(E266="","",LOOKUP(E266, NOTE_FREQ, NOTE_NAME))</f>
        <v>A5</v>
      </c>
      <c r="G266" s="12"/>
      <c r="H266" s="13" t="s">
        <v>55</v>
      </c>
      <c r="I266" s="12">
        <f t="shared" si="23"/>
        <v>48</v>
      </c>
      <c r="J266" s="94">
        <f t="shared" ref="J266:J282" si="26">IF(I266&lt;10,"",1/(I266*NOTE_CLOCK))</f>
        <v>768.22916666666674</v>
      </c>
      <c r="K266" s="12" t="str">
        <f t="shared" ref="K266:K282" si="27">IF(J266="","",LOOKUP(J266, NOTE_FREQ, NOTE_NAME))</f>
        <v>F5</v>
      </c>
      <c r="L266" s="86" t="s">
        <v>107</v>
      </c>
    </row>
    <row r="267" spans="2:12" x14ac:dyDescent="0.25">
      <c r="B267" s="52"/>
      <c r="C267" s="11" t="s">
        <v>55</v>
      </c>
      <c r="D267" s="12">
        <f t="shared" ref="D267:D282" si="28">HEX2DEC(C267)</f>
        <v>48</v>
      </c>
      <c r="E267" s="94">
        <f t="shared" si="24"/>
        <v>768.22916666666674</v>
      </c>
      <c r="F267" s="61" t="str">
        <f t="shared" si="25"/>
        <v>F5</v>
      </c>
      <c r="G267" s="12"/>
      <c r="H267" s="13" t="s">
        <v>34</v>
      </c>
      <c r="I267" s="12">
        <f t="shared" ref="I267:I282" si="29">HEX2DEC(H267)</f>
        <v>57</v>
      </c>
      <c r="J267" s="94">
        <f t="shared" si="26"/>
        <v>646.92982456140362</v>
      </c>
      <c r="K267" s="12" t="str">
        <f t="shared" si="27"/>
        <v>D5</v>
      </c>
      <c r="L267" s="86" t="s">
        <v>104</v>
      </c>
    </row>
    <row r="268" spans="2:12" x14ac:dyDescent="0.25">
      <c r="B268" s="52"/>
      <c r="C268" s="11" t="s">
        <v>23</v>
      </c>
      <c r="D268" s="12">
        <f t="shared" si="28"/>
        <v>27</v>
      </c>
      <c r="E268" s="94">
        <f t="shared" si="24"/>
        <v>1365.7407407407409</v>
      </c>
      <c r="F268" s="61" t="str">
        <f t="shared" si="25"/>
        <v>Eb6</v>
      </c>
      <c r="G268" s="12"/>
      <c r="H268" s="13" t="s">
        <v>54</v>
      </c>
      <c r="I268" s="12">
        <f t="shared" si="29"/>
        <v>54</v>
      </c>
      <c r="J268" s="94">
        <f t="shared" si="26"/>
        <v>682.87037037037044</v>
      </c>
      <c r="K268" s="12" t="str">
        <f t="shared" si="27"/>
        <v>Eb5</v>
      </c>
      <c r="L268" s="86" t="s">
        <v>122</v>
      </c>
    </row>
    <row r="269" spans="2:12" x14ac:dyDescent="0.25">
      <c r="B269" s="52"/>
      <c r="C269" s="11" t="s">
        <v>23</v>
      </c>
      <c r="D269" s="12">
        <f t="shared" si="28"/>
        <v>27</v>
      </c>
      <c r="E269" s="94">
        <f t="shared" si="24"/>
        <v>1365.7407407407409</v>
      </c>
      <c r="F269" s="61" t="str">
        <f t="shared" si="25"/>
        <v>Eb6</v>
      </c>
      <c r="G269" s="12"/>
      <c r="H269" s="13" t="s">
        <v>59</v>
      </c>
      <c r="I269" s="12">
        <f t="shared" si="29"/>
        <v>43</v>
      </c>
      <c r="J269" s="94">
        <f t="shared" si="26"/>
        <v>857.55813953488382</v>
      </c>
      <c r="K269" s="12" t="str">
        <f t="shared" si="27"/>
        <v>G5</v>
      </c>
      <c r="L269" s="86" t="s">
        <v>122</v>
      </c>
    </row>
    <row r="270" spans="2:12" x14ac:dyDescent="0.25">
      <c r="B270" s="52"/>
      <c r="C270" s="11" t="s">
        <v>53</v>
      </c>
      <c r="D270" s="12">
        <f t="shared" si="28"/>
        <v>64</v>
      </c>
      <c r="E270" s="94">
        <f t="shared" si="24"/>
        <v>576.17187500000011</v>
      </c>
      <c r="F270" s="61" t="str">
        <f t="shared" si="25"/>
        <v>C5</v>
      </c>
      <c r="G270" s="12"/>
      <c r="H270" s="13" t="s">
        <v>53</v>
      </c>
      <c r="I270" s="12">
        <f t="shared" si="29"/>
        <v>64</v>
      </c>
      <c r="J270" s="94">
        <f t="shared" si="26"/>
        <v>576.17187500000011</v>
      </c>
      <c r="K270" s="12" t="str">
        <f t="shared" si="27"/>
        <v>C5</v>
      </c>
      <c r="L270" s="86" t="s">
        <v>101</v>
      </c>
    </row>
    <row r="271" spans="2:12" ht="15.75" thickBot="1" x14ac:dyDescent="0.3">
      <c r="B271" s="52"/>
      <c r="C271" s="11" t="s">
        <v>53</v>
      </c>
      <c r="D271" s="12">
        <f t="shared" si="28"/>
        <v>64</v>
      </c>
      <c r="E271" s="94">
        <f t="shared" si="24"/>
        <v>576.17187500000011</v>
      </c>
      <c r="F271" s="61" t="str">
        <f t="shared" si="25"/>
        <v>C5</v>
      </c>
      <c r="G271" s="12"/>
      <c r="H271" s="13" t="s">
        <v>54</v>
      </c>
      <c r="I271" s="12">
        <f t="shared" si="29"/>
        <v>54</v>
      </c>
      <c r="J271" s="94">
        <f t="shared" si="26"/>
        <v>682.87037037037044</v>
      </c>
      <c r="K271" s="12" t="str">
        <f t="shared" si="27"/>
        <v>Eb5</v>
      </c>
      <c r="L271" s="86" t="s">
        <v>101</v>
      </c>
    </row>
    <row r="272" spans="2:12" x14ac:dyDescent="0.25">
      <c r="B272" s="22">
        <v>17</v>
      </c>
      <c r="C272" s="23" t="s">
        <v>53</v>
      </c>
      <c r="D272" s="24">
        <f t="shared" si="28"/>
        <v>64</v>
      </c>
      <c r="E272" s="93">
        <f t="shared" si="24"/>
        <v>576.17187500000011</v>
      </c>
      <c r="F272" s="24" t="str">
        <f t="shared" si="25"/>
        <v>C5</v>
      </c>
      <c r="G272" s="24"/>
      <c r="H272" s="25" t="s">
        <v>53</v>
      </c>
      <c r="I272" s="24">
        <f t="shared" si="29"/>
        <v>64</v>
      </c>
      <c r="J272" s="93">
        <f t="shared" si="26"/>
        <v>576.17187500000011</v>
      </c>
      <c r="K272" s="24" t="str">
        <f t="shared" si="27"/>
        <v>C5</v>
      </c>
      <c r="L272" s="26"/>
    </row>
    <row r="273" spans="2:12" x14ac:dyDescent="0.25">
      <c r="B273" s="62"/>
      <c r="C273" s="11" t="s">
        <v>26</v>
      </c>
      <c r="D273" s="12">
        <f t="shared" si="28"/>
        <v>128</v>
      </c>
      <c r="E273" s="94">
        <f t="shared" si="24"/>
        <v>288.08593750000006</v>
      </c>
      <c r="F273" s="12" t="str">
        <f t="shared" si="25"/>
        <v>C4</v>
      </c>
      <c r="G273" s="12"/>
      <c r="H273" s="13" t="s">
        <v>53</v>
      </c>
      <c r="I273" s="12">
        <f t="shared" si="29"/>
        <v>64</v>
      </c>
      <c r="J273" s="94">
        <f t="shared" si="26"/>
        <v>576.17187500000011</v>
      </c>
      <c r="K273" s="12" t="str">
        <f t="shared" si="27"/>
        <v>C5</v>
      </c>
      <c r="L273" s="7"/>
    </row>
    <row r="274" spans="2:12" x14ac:dyDescent="0.25">
      <c r="B274" s="62"/>
      <c r="C274" s="11" t="s">
        <v>14</v>
      </c>
      <c r="D274" s="12">
        <f t="shared" si="28"/>
        <v>255</v>
      </c>
      <c r="E274" s="94">
        <f t="shared" si="24"/>
        <v>144.60784313725492</v>
      </c>
      <c r="F274" s="12" t="str">
        <f t="shared" si="25"/>
        <v>C3</v>
      </c>
      <c r="G274" s="12"/>
      <c r="H274" s="13" t="s">
        <v>53</v>
      </c>
      <c r="I274" s="12">
        <f t="shared" si="29"/>
        <v>64</v>
      </c>
      <c r="J274" s="94">
        <f t="shared" si="26"/>
        <v>576.17187500000011</v>
      </c>
      <c r="K274" s="12" t="str">
        <f t="shared" si="27"/>
        <v>C5</v>
      </c>
      <c r="L274" s="7"/>
    </row>
    <row r="275" spans="2:12" x14ac:dyDescent="0.25">
      <c r="C275" s="11" t="s">
        <v>14</v>
      </c>
      <c r="D275" s="12">
        <f t="shared" si="28"/>
        <v>255</v>
      </c>
      <c r="E275" s="94">
        <f t="shared" si="24"/>
        <v>144.60784313725492</v>
      </c>
      <c r="F275" s="12" t="str">
        <f t="shared" si="25"/>
        <v>C3</v>
      </c>
      <c r="G275" s="12"/>
      <c r="H275" s="13" t="s">
        <v>53</v>
      </c>
      <c r="I275" s="12">
        <f t="shared" si="29"/>
        <v>64</v>
      </c>
      <c r="J275" s="94">
        <f t="shared" si="26"/>
        <v>576.17187500000011</v>
      </c>
      <c r="K275" s="12" t="str">
        <f t="shared" si="27"/>
        <v>C5</v>
      </c>
      <c r="L275" s="7"/>
    </row>
    <row r="276" spans="2:12" x14ac:dyDescent="0.25">
      <c r="C276" s="11" t="s">
        <v>14</v>
      </c>
      <c r="D276" s="12">
        <f t="shared" si="28"/>
        <v>255</v>
      </c>
      <c r="E276" s="94">
        <f t="shared" si="24"/>
        <v>144.60784313725492</v>
      </c>
      <c r="F276" s="12" t="str">
        <f t="shared" si="25"/>
        <v>C3</v>
      </c>
      <c r="G276" s="12"/>
      <c r="H276" s="13" t="s">
        <v>53</v>
      </c>
      <c r="I276" s="12">
        <f t="shared" si="29"/>
        <v>64</v>
      </c>
      <c r="J276" s="94">
        <f t="shared" si="26"/>
        <v>576.17187500000011</v>
      </c>
      <c r="K276" s="12" t="str">
        <f t="shared" si="27"/>
        <v>C5</v>
      </c>
      <c r="L276" s="7"/>
    </row>
    <row r="277" spans="2:12" x14ac:dyDescent="0.25">
      <c r="C277" s="11" t="s">
        <v>25</v>
      </c>
      <c r="D277" s="12">
        <f t="shared" si="28"/>
        <v>1</v>
      </c>
      <c r="E277" s="94" t="str">
        <f t="shared" si="24"/>
        <v/>
      </c>
      <c r="F277" s="12" t="str">
        <f t="shared" si="25"/>
        <v/>
      </c>
      <c r="G277" s="12"/>
      <c r="H277" s="13" t="s">
        <v>25</v>
      </c>
      <c r="I277" s="12">
        <f t="shared" si="29"/>
        <v>1</v>
      </c>
      <c r="J277" s="94" t="str">
        <f t="shared" si="26"/>
        <v/>
      </c>
      <c r="K277" s="12" t="str">
        <f t="shared" si="27"/>
        <v/>
      </c>
      <c r="L277" s="7"/>
    </row>
    <row r="278" spans="2:12" x14ac:dyDescent="0.25">
      <c r="C278" s="11" t="s">
        <v>25</v>
      </c>
      <c r="D278" s="12">
        <f t="shared" si="28"/>
        <v>1</v>
      </c>
      <c r="E278" s="94" t="str">
        <f t="shared" si="24"/>
        <v/>
      </c>
      <c r="F278" s="12" t="str">
        <f t="shared" si="25"/>
        <v/>
      </c>
      <c r="G278" s="12"/>
      <c r="H278" s="13" t="s">
        <v>25</v>
      </c>
      <c r="I278" s="12">
        <f t="shared" si="29"/>
        <v>1</v>
      </c>
      <c r="J278" s="94" t="str">
        <f t="shared" si="26"/>
        <v/>
      </c>
      <c r="K278" s="12" t="str">
        <f t="shared" si="27"/>
        <v/>
      </c>
      <c r="L278" s="7"/>
    </row>
    <row r="279" spans="2:12" x14ac:dyDescent="0.25">
      <c r="C279" s="11" t="s">
        <v>25</v>
      </c>
      <c r="D279" s="12">
        <f t="shared" si="28"/>
        <v>1</v>
      </c>
      <c r="E279" s="94" t="str">
        <f t="shared" si="24"/>
        <v/>
      </c>
      <c r="F279" s="12" t="str">
        <f t="shared" si="25"/>
        <v/>
      </c>
      <c r="G279" s="12"/>
      <c r="H279" s="13" t="s">
        <v>25</v>
      </c>
      <c r="I279" s="12">
        <f t="shared" si="29"/>
        <v>1</v>
      </c>
      <c r="J279" s="94" t="str">
        <f t="shared" si="26"/>
        <v/>
      </c>
      <c r="K279" s="12" t="str">
        <f t="shared" si="27"/>
        <v/>
      </c>
      <c r="L279" s="7"/>
    </row>
    <row r="280" spans="2:12" x14ac:dyDescent="0.25">
      <c r="C280" s="11" t="s">
        <v>25</v>
      </c>
      <c r="D280" s="12">
        <f t="shared" si="28"/>
        <v>1</v>
      </c>
      <c r="E280" s="94" t="str">
        <f t="shared" si="24"/>
        <v/>
      </c>
      <c r="F280" s="12" t="str">
        <f t="shared" si="25"/>
        <v/>
      </c>
      <c r="G280" s="12"/>
      <c r="H280" s="13" t="s">
        <v>25</v>
      </c>
      <c r="I280" s="12">
        <f t="shared" si="29"/>
        <v>1</v>
      </c>
      <c r="J280" s="94" t="str">
        <f t="shared" si="26"/>
        <v/>
      </c>
      <c r="K280" s="12" t="str">
        <f t="shared" si="27"/>
        <v/>
      </c>
      <c r="L280" s="7"/>
    </row>
    <row r="281" spans="2:12" ht="15.75" thickBot="1" x14ac:dyDescent="0.3">
      <c r="C281" s="11" t="s">
        <v>25</v>
      </c>
      <c r="D281" s="12">
        <f t="shared" si="28"/>
        <v>1</v>
      </c>
      <c r="E281" s="94" t="str">
        <f t="shared" si="24"/>
        <v/>
      </c>
      <c r="F281" s="12" t="str">
        <f t="shared" si="25"/>
        <v/>
      </c>
      <c r="G281" s="12"/>
      <c r="H281" s="13" t="s">
        <v>25</v>
      </c>
      <c r="I281" s="12">
        <f t="shared" si="29"/>
        <v>1</v>
      </c>
      <c r="J281" s="94" t="str">
        <f t="shared" si="26"/>
        <v/>
      </c>
      <c r="K281" s="12" t="str">
        <f t="shared" si="27"/>
        <v/>
      </c>
      <c r="L281" s="7"/>
    </row>
    <row r="282" spans="2:12" x14ac:dyDescent="0.25">
      <c r="B282" s="22"/>
      <c r="C282" s="98" t="s">
        <v>36</v>
      </c>
      <c r="D282" s="99">
        <f t="shared" si="28"/>
        <v>2</v>
      </c>
      <c r="E282" s="100" t="str">
        <f t="shared" si="24"/>
        <v/>
      </c>
      <c r="F282" s="99" t="str">
        <f t="shared" si="25"/>
        <v/>
      </c>
      <c r="G282" s="99"/>
      <c r="H282" s="101" t="s">
        <v>36</v>
      </c>
      <c r="I282" s="99">
        <f t="shared" si="29"/>
        <v>2</v>
      </c>
      <c r="J282" s="100" t="str">
        <f t="shared" si="26"/>
        <v/>
      </c>
      <c r="K282" s="99" t="str">
        <f t="shared" si="27"/>
        <v/>
      </c>
      <c r="L282" s="102"/>
    </row>
  </sheetData>
  <mergeCells count="6">
    <mergeCell ref="C3:I3"/>
    <mergeCell ref="C4:L4"/>
    <mergeCell ref="C5:F5"/>
    <mergeCell ref="H5:K5"/>
    <mergeCell ref="F6:F7"/>
    <mergeCell ref="K6:K7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B342-C0E5-4D09-8C68-D869894B0BCE}">
  <dimension ref="A1:Q410"/>
  <sheetViews>
    <sheetView workbookViewId="0"/>
  </sheetViews>
  <sheetFormatPr defaultRowHeight="15" x14ac:dyDescent="0.25"/>
  <cols>
    <col min="1" max="1" width="15" customWidth="1"/>
    <col min="2" max="2" width="9.140625" style="1"/>
    <col min="5" max="5" width="13" style="88" customWidth="1"/>
    <col min="8" max="8" width="12" bestFit="1" customWidth="1"/>
    <col min="10" max="10" width="10.5703125" style="88" customWidth="1"/>
    <col min="16" max="16" width="12" bestFit="1" customWidth="1"/>
  </cols>
  <sheetData>
    <row r="1" spans="1:17" x14ac:dyDescent="0.25">
      <c r="B1" s="52"/>
    </row>
    <row r="2" spans="1:17" x14ac:dyDescent="0.25">
      <c r="B2" s="52"/>
      <c r="C2" t="s">
        <v>158</v>
      </c>
      <c r="H2" s="5"/>
    </row>
    <row r="3" spans="1:17" x14ac:dyDescent="0.25">
      <c r="B3" s="52"/>
      <c r="C3" s="140"/>
      <c r="D3" s="140"/>
      <c r="E3" s="140"/>
      <c r="F3" s="140"/>
      <c r="G3" s="140"/>
      <c r="H3" s="140"/>
      <c r="I3" s="140"/>
      <c r="J3" s="96"/>
      <c r="K3" s="52"/>
    </row>
    <row r="4" spans="1:17" ht="23.25" x14ac:dyDescent="0.35">
      <c r="C4" s="141" t="s">
        <v>152</v>
      </c>
      <c r="D4" s="142"/>
      <c r="E4" s="142"/>
      <c r="F4" s="142"/>
      <c r="G4" s="142"/>
      <c r="H4" s="142"/>
      <c r="I4" s="142"/>
      <c r="J4" s="142"/>
      <c r="K4" s="142"/>
      <c r="L4" s="143"/>
      <c r="N4" s="51"/>
      <c r="O4" s="51"/>
      <c r="P4" s="51"/>
      <c r="Q4" s="51"/>
    </row>
    <row r="5" spans="1:17" x14ac:dyDescent="0.25">
      <c r="C5" s="144" t="s">
        <v>4</v>
      </c>
      <c r="D5" s="145"/>
      <c r="E5" s="145"/>
      <c r="F5" s="146"/>
      <c r="G5" s="6"/>
      <c r="H5" s="147" t="s">
        <v>5</v>
      </c>
      <c r="I5" s="145"/>
      <c r="J5" s="145"/>
      <c r="K5" s="146"/>
      <c r="L5" s="7"/>
      <c r="N5" s="51"/>
      <c r="O5" s="51"/>
      <c r="P5" s="51"/>
      <c r="Q5" s="51"/>
    </row>
    <row r="6" spans="1:17" x14ac:dyDescent="0.25">
      <c r="B6" s="3" t="s">
        <v>132</v>
      </c>
      <c r="C6" s="8" t="s">
        <v>67</v>
      </c>
      <c r="D6" s="6" t="s">
        <v>68</v>
      </c>
      <c r="E6" s="91" t="s">
        <v>89</v>
      </c>
      <c r="F6" s="148" t="s">
        <v>92</v>
      </c>
      <c r="G6" s="6"/>
      <c r="H6" s="6" t="s">
        <v>67</v>
      </c>
      <c r="I6" s="6" t="s">
        <v>68</v>
      </c>
      <c r="J6" s="91" t="s">
        <v>89</v>
      </c>
      <c r="K6" s="148" t="s">
        <v>92</v>
      </c>
      <c r="L6" s="7"/>
      <c r="N6" s="3"/>
      <c r="O6" s="3"/>
      <c r="P6" s="3"/>
      <c r="Q6" s="3"/>
    </row>
    <row r="7" spans="1:17" x14ac:dyDescent="0.25">
      <c r="A7" s="2" t="s">
        <v>7</v>
      </c>
      <c r="C7" s="9" t="s">
        <v>71</v>
      </c>
      <c r="D7" s="10">
        <f>HEX2DEC(C7)</f>
        <v>51178</v>
      </c>
      <c r="E7" s="92"/>
      <c r="F7" s="149"/>
      <c r="G7" s="10"/>
      <c r="H7" s="10" t="s">
        <v>72</v>
      </c>
      <c r="I7" s="10">
        <f>HEX2DEC(H7)</f>
        <v>51579</v>
      </c>
      <c r="J7" s="92"/>
      <c r="K7" s="149"/>
      <c r="L7" s="7"/>
      <c r="N7" s="4"/>
      <c r="O7" s="4"/>
      <c r="P7" s="4"/>
      <c r="Q7" s="4"/>
    </row>
    <row r="8" spans="1:17" x14ac:dyDescent="0.25">
      <c r="A8" s="2" t="s">
        <v>6</v>
      </c>
      <c r="C8" s="9" t="s">
        <v>73</v>
      </c>
      <c r="D8" s="10">
        <f>HEX2DEC(C8)</f>
        <v>51578</v>
      </c>
      <c r="E8" s="92"/>
      <c r="F8" s="10"/>
      <c r="G8" s="10"/>
      <c r="H8" s="10" t="s">
        <v>74</v>
      </c>
      <c r="I8" s="10">
        <f>HEX2DEC(H8)</f>
        <v>51979</v>
      </c>
      <c r="J8" s="92"/>
      <c r="K8" s="10"/>
      <c r="L8" s="7"/>
      <c r="N8" s="4"/>
      <c r="O8" s="4"/>
      <c r="P8" s="4"/>
      <c r="Q8" s="4"/>
    </row>
    <row r="9" spans="1:17" ht="15.75" thickBot="1" x14ac:dyDescent="0.3">
      <c r="A9" s="2" t="s">
        <v>11</v>
      </c>
      <c r="C9" s="8" t="str">
        <f>DEC2HEX(D9,4)</f>
        <v>0190</v>
      </c>
      <c r="D9" s="6">
        <f>D8-D7</f>
        <v>400</v>
      </c>
      <c r="E9" s="91"/>
      <c r="F9" s="6"/>
      <c r="G9" s="6"/>
      <c r="H9" s="6" t="str">
        <f>DEC2HEX(I9,4)</f>
        <v>0190</v>
      </c>
      <c r="I9" s="6">
        <f>I8-I7</f>
        <v>400</v>
      </c>
      <c r="J9" s="91"/>
      <c r="K9" s="6"/>
      <c r="L9" s="7"/>
      <c r="N9" s="3"/>
      <c r="O9" s="3"/>
      <c r="P9" s="3"/>
      <c r="Q9" s="3"/>
    </row>
    <row r="10" spans="1:17" x14ac:dyDescent="0.25">
      <c r="A10" s="2" t="s">
        <v>8</v>
      </c>
      <c r="B10" s="22">
        <v>1</v>
      </c>
      <c r="C10" s="23" t="s">
        <v>26</v>
      </c>
      <c r="D10" s="24">
        <f>HEX2DEC(C10)</f>
        <v>128</v>
      </c>
      <c r="E10" s="93">
        <f t="shared" ref="E10:E73" si="0">IF(D10&lt;10,"",1/(D10*NOTE_CLOCK))</f>
        <v>288.08593750000006</v>
      </c>
      <c r="F10" s="24" t="str">
        <f t="shared" ref="F10:F73" si="1">IF(E10="","",LOOKUP(E10, NOTE_FREQ, NOTE_NAME))</f>
        <v>C4</v>
      </c>
      <c r="G10" s="24"/>
      <c r="H10" s="25" t="s">
        <v>53</v>
      </c>
      <c r="I10" s="24">
        <f>HEX2DEC(H10)</f>
        <v>64</v>
      </c>
      <c r="J10" s="93">
        <f t="shared" ref="J10:J73" si="2">IF(I10&lt;10,"",1/(I10*NOTE_CLOCK))</f>
        <v>576.17187500000011</v>
      </c>
      <c r="K10" s="24" t="str">
        <f t="shared" ref="K10:K73" si="3">IF(J10="","",LOOKUP(J10, NOTE_FREQ, NOTE_NAME))</f>
        <v>C5</v>
      </c>
      <c r="L10" s="26">
        <f>I10/D10</f>
        <v>0.5</v>
      </c>
    </row>
    <row r="11" spans="1:17" x14ac:dyDescent="0.25">
      <c r="B11" s="62"/>
      <c r="C11" s="11" t="s">
        <v>25</v>
      </c>
      <c r="D11" s="12">
        <f t="shared" ref="D11:D74" si="4">HEX2DEC(C11)</f>
        <v>1</v>
      </c>
      <c r="E11" s="94" t="str">
        <f t="shared" si="0"/>
        <v/>
      </c>
      <c r="F11" s="12" t="str">
        <f t="shared" si="1"/>
        <v/>
      </c>
      <c r="G11" s="12"/>
      <c r="H11" s="13" t="s">
        <v>25</v>
      </c>
      <c r="I11" s="12">
        <f t="shared" ref="I11:I74" si="5">HEX2DEC(H11)</f>
        <v>1</v>
      </c>
      <c r="J11" s="94" t="str">
        <f t="shared" si="2"/>
        <v/>
      </c>
      <c r="K11" s="12" t="str">
        <f t="shared" si="3"/>
        <v/>
      </c>
      <c r="L11" s="7"/>
    </row>
    <row r="12" spans="1:17" x14ac:dyDescent="0.25">
      <c r="B12" s="62"/>
      <c r="C12" s="11" t="s">
        <v>20</v>
      </c>
      <c r="D12" s="12">
        <f t="shared" si="4"/>
        <v>108</v>
      </c>
      <c r="E12" s="94">
        <f t="shared" si="0"/>
        <v>341.43518518518522</v>
      </c>
      <c r="F12" s="12" t="str">
        <f t="shared" si="1"/>
        <v>Eb4</v>
      </c>
      <c r="G12" s="12"/>
      <c r="H12" s="13" t="s">
        <v>54</v>
      </c>
      <c r="I12" s="12">
        <f t="shared" si="5"/>
        <v>54</v>
      </c>
      <c r="J12" s="94">
        <f t="shared" si="2"/>
        <v>682.87037037037044</v>
      </c>
      <c r="K12" s="12" t="str">
        <f t="shared" si="3"/>
        <v>Eb5</v>
      </c>
      <c r="L12" s="7">
        <f>I12/D12</f>
        <v>0.5</v>
      </c>
    </row>
    <row r="13" spans="1:17" x14ac:dyDescent="0.25">
      <c r="C13" s="11" t="s">
        <v>25</v>
      </c>
      <c r="D13" s="12">
        <f t="shared" si="4"/>
        <v>1</v>
      </c>
      <c r="E13" s="94" t="str">
        <f t="shared" si="0"/>
        <v/>
      </c>
      <c r="F13" s="12" t="str">
        <f t="shared" si="1"/>
        <v/>
      </c>
      <c r="G13" s="12"/>
      <c r="H13" s="13" t="s">
        <v>25</v>
      </c>
      <c r="I13" s="12">
        <f t="shared" si="5"/>
        <v>1</v>
      </c>
      <c r="J13" s="94" t="str">
        <f t="shared" si="2"/>
        <v/>
      </c>
      <c r="K13" s="12" t="str">
        <f t="shared" si="3"/>
        <v/>
      </c>
      <c r="L13" s="7"/>
    </row>
    <row r="14" spans="1:17" x14ac:dyDescent="0.25">
      <c r="C14" s="11" t="s">
        <v>32</v>
      </c>
      <c r="D14" s="12">
        <f t="shared" si="4"/>
        <v>86</v>
      </c>
      <c r="E14" s="94">
        <f t="shared" si="0"/>
        <v>428.77906976744191</v>
      </c>
      <c r="F14" s="12" t="str">
        <f t="shared" si="1"/>
        <v>F#4</v>
      </c>
      <c r="G14" s="12"/>
      <c r="H14" s="13" t="s">
        <v>59</v>
      </c>
      <c r="I14" s="12">
        <f t="shared" si="5"/>
        <v>43</v>
      </c>
      <c r="J14" s="94">
        <f t="shared" si="2"/>
        <v>857.55813953488382</v>
      </c>
      <c r="K14" s="12" t="str">
        <f t="shared" si="3"/>
        <v>G5</v>
      </c>
      <c r="L14" s="7">
        <f>I14/D14</f>
        <v>0.5</v>
      </c>
    </row>
    <row r="15" spans="1:17" x14ac:dyDescent="0.25">
      <c r="C15" s="11" t="s">
        <v>25</v>
      </c>
      <c r="D15" s="12">
        <f t="shared" si="4"/>
        <v>1</v>
      </c>
      <c r="E15" s="94" t="str">
        <f t="shared" si="0"/>
        <v/>
      </c>
      <c r="F15" s="12" t="str">
        <f t="shared" si="1"/>
        <v/>
      </c>
      <c r="G15" s="12"/>
      <c r="H15" s="13" t="s">
        <v>25</v>
      </c>
      <c r="I15" s="12">
        <f t="shared" si="5"/>
        <v>1</v>
      </c>
      <c r="J15" s="94" t="str">
        <f t="shared" si="2"/>
        <v/>
      </c>
      <c r="K15" s="12" t="str">
        <f t="shared" si="3"/>
        <v/>
      </c>
      <c r="L15" s="7"/>
    </row>
    <row r="16" spans="1:17" x14ac:dyDescent="0.25">
      <c r="C16" s="11" t="s">
        <v>26</v>
      </c>
      <c r="D16" s="12">
        <f t="shared" si="4"/>
        <v>128</v>
      </c>
      <c r="E16" s="94">
        <f t="shared" si="0"/>
        <v>288.08593750000006</v>
      </c>
      <c r="F16" s="12" t="str">
        <f t="shared" si="1"/>
        <v>C4</v>
      </c>
      <c r="G16" s="12"/>
      <c r="H16" s="13" t="s">
        <v>53</v>
      </c>
      <c r="I16" s="12">
        <f t="shared" si="5"/>
        <v>64</v>
      </c>
      <c r="J16" s="94">
        <f t="shared" si="2"/>
        <v>576.17187500000011</v>
      </c>
      <c r="K16" s="12" t="str">
        <f t="shared" si="3"/>
        <v>C5</v>
      </c>
      <c r="L16" s="7">
        <f>I16/D16</f>
        <v>0.5</v>
      </c>
    </row>
    <row r="17" spans="2:12" x14ac:dyDescent="0.25">
      <c r="C17" s="11" t="s">
        <v>25</v>
      </c>
      <c r="D17" s="12">
        <f t="shared" si="4"/>
        <v>1</v>
      </c>
      <c r="E17" s="94" t="str">
        <f t="shared" si="0"/>
        <v/>
      </c>
      <c r="F17" s="12" t="str">
        <f t="shared" si="1"/>
        <v/>
      </c>
      <c r="G17" s="12"/>
      <c r="H17" s="13" t="s">
        <v>25</v>
      </c>
      <c r="I17" s="12">
        <f t="shared" si="5"/>
        <v>1</v>
      </c>
      <c r="J17" s="94" t="str">
        <f t="shared" si="2"/>
        <v/>
      </c>
      <c r="K17" s="12" t="str">
        <f t="shared" si="3"/>
        <v/>
      </c>
      <c r="L17" s="7"/>
    </row>
    <row r="18" spans="2:12" x14ac:dyDescent="0.25">
      <c r="C18" s="11" t="s">
        <v>20</v>
      </c>
      <c r="D18" s="12">
        <f t="shared" si="4"/>
        <v>108</v>
      </c>
      <c r="E18" s="94">
        <f t="shared" si="0"/>
        <v>341.43518518518522</v>
      </c>
      <c r="F18" s="12" t="str">
        <f t="shared" si="1"/>
        <v>Eb4</v>
      </c>
      <c r="G18" s="12"/>
      <c r="H18" s="13" t="s">
        <v>54</v>
      </c>
      <c r="I18" s="12">
        <f t="shared" si="5"/>
        <v>54</v>
      </c>
      <c r="J18" s="94">
        <f t="shared" si="2"/>
        <v>682.87037037037044</v>
      </c>
      <c r="K18" s="12" t="str">
        <f t="shared" si="3"/>
        <v>Eb5</v>
      </c>
      <c r="L18" s="7">
        <f>I18/D18</f>
        <v>0.5</v>
      </c>
    </row>
    <row r="19" spans="2:12" x14ac:dyDescent="0.25">
      <c r="C19" s="11" t="s">
        <v>25</v>
      </c>
      <c r="D19" s="12">
        <f t="shared" si="4"/>
        <v>1</v>
      </c>
      <c r="E19" s="94" t="str">
        <f t="shared" si="0"/>
        <v/>
      </c>
      <c r="F19" s="12" t="str">
        <f t="shared" si="1"/>
        <v/>
      </c>
      <c r="G19" s="12"/>
      <c r="H19" s="13" t="s">
        <v>25</v>
      </c>
      <c r="I19" s="12">
        <f t="shared" si="5"/>
        <v>1</v>
      </c>
      <c r="J19" s="94" t="str">
        <f t="shared" si="2"/>
        <v/>
      </c>
      <c r="K19" s="12" t="str">
        <f t="shared" si="3"/>
        <v/>
      </c>
      <c r="L19" s="7"/>
    </row>
    <row r="20" spans="2:12" x14ac:dyDescent="0.25">
      <c r="C20" s="11" t="s">
        <v>32</v>
      </c>
      <c r="D20" s="12">
        <f t="shared" si="4"/>
        <v>86</v>
      </c>
      <c r="E20" s="94">
        <f t="shared" si="0"/>
        <v>428.77906976744191</v>
      </c>
      <c r="F20" s="12" t="str">
        <f t="shared" si="1"/>
        <v>F#4</v>
      </c>
      <c r="G20" s="12"/>
      <c r="H20" s="13" t="s">
        <v>59</v>
      </c>
      <c r="I20" s="12">
        <f t="shared" si="5"/>
        <v>43</v>
      </c>
      <c r="J20" s="94">
        <f t="shared" si="2"/>
        <v>857.55813953488382</v>
      </c>
      <c r="K20" s="12" t="str">
        <f t="shared" si="3"/>
        <v>G5</v>
      </c>
      <c r="L20" s="7">
        <f>I20/D20</f>
        <v>0.5</v>
      </c>
    </row>
    <row r="21" spans="2:12" ht="15.75" thickBot="1" x14ac:dyDescent="0.3">
      <c r="C21" s="11" t="s">
        <v>25</v>
      </c>
      <c r="D21" s="12">
        <f t="shared" si="4"/>
        <v>1</v>
      </c>
      <c r="E21" s="94" t="str">
        <f t="shared" si="0"/>
        <v/>
      </c>
      <c r="F21" s="12" t="str">
        <f t="shared" si="1"/>
        <v/>
      </c>
      <c r="G21" s="12"/>
      <c r="H21" s="13" t="s">
        <v>25</v>
      </c>
      <c r="I21" s="12">
        <f t="shared" si="5"/>
        <v>1</v>
      </c>
      <c r="J21" s="94" t="str">
        <f t="shared" si="2"/>
        <v/>
      </c>
      <c r="K21" s="12" t="str">
        <f t="shared" si="3"/>
        <v/>
      </c>
      <c r="L21" s="7"/>
    </row>
    <row r="22" spans="2:12" x14ac:dyDescent="0.25">
      <c r="B22" s="22">
        <v>2</v>
      </c>
      <c r="C22" s="23" t="s">
        <v>29</v>
      </c>
      <c r="D22" s="24">
        <f t="shared" si="4"/>
        <v>144</v>
      </c>
      <c r="E22" s="93">
        <f t="shared" si="0"/>
        <v>256.07638888888891</v>
      </c>
      <c r="F22" s="24" t="str">
        <f t="shared" si="1"/>
        <v>Bb3</v>
      </c>
      <c r="G22" s="24"/>
      <c r="H22" s="25" t="s">
        <v>35</v>
      </c>
      <c r="I22" s="24">
        <f t="shared" si="5"/>
        <v>72</v>
      </c>
      <c r="J22" s="93">
        <f t="shared" si="2"/>
        <v>512.15277777777783</v>
      </c>
      <c r="K22" s="24" t="str">
        <f t="shared" si="3"/>
        <v>Bb4</v>
      </c>
      <c r="L22" s="26">
        <f>I22/D22</f>
        <v>0.5</v>
      </c>
    </row>
    <row r="23" spans="2:12" x14ac:dyDescent="0.25">
      <c r="B23" s="62"/>
      <c r="C23" s="11" t="s">
        <v>25</v>
      </c>
      <c r="D23" s="12">
        <f t="shared" si="4"/>
        <v>1</v>
      </c>
      <c r="E23" s="94" t="str">
        <f t="shared" si="0"/>
        <v/>
      </c>
      <c r="F23" s="12" t="str">
        <f t="shared" si="1"/>
        <v/>
      </c>
      <c r="G23" s="12"/>
      <c r="H23" s="13" t="s">
        <v>25</v>
      </c>
      <c r="I23" s="12">
        <f t="shared" si="5"/>
        <v>1</v>
      </c>
      <c r="J23" s="94" t="str">
        <f t="shared" si="2"/>
        <v/>
      </c>
      <c r="K23" s="12" t="str">
        <f t="shared" si="3"/>
        <v/>
      </c>
      <c r="L23" s="7"/>
    </row>
    <row r="24" spans="2:12" x14ac:dyDescent="0.25">
      <c r="B24" s="62"/>
      <c r="C24" s="11" t="s">
        <v>28</v>
      </c>
      <c r="D24" s="12">
        <f t="shared" si="4"/>
        <v>114</v>
      </c>
      <c r="E24" s="94">
        <f t="shared" si="0"/>
        <v>323.46491228070181</v>
      </c>
      <c r="F24" s="12" t="str">
        <f t="shared" si="1"/>
        <v>D4</v>
      </c>
      <c r="G24" s="12"/>
      <c r="H24" s="13" t="s">
        <v>34</v>
      </c>
      <c r="I24" s="12">
        <f t="shared" si="5"/>
        <v>57</v>
      </c>
      <c r="J24" s="94">
        <f t="shared" si="2"/>
        <v>646.92982456140362</v>
      </c>
      <c r="K24" s="12" t="str">
        <f t="shared" si="3"/>
        <v>D5</v>
      </c>
      <c r="L24" s="7">
        <f>I24/D24</f>
        <v>0.5</v>
      </c>
    </row>
    <row r="25" spans="2:12" x14ac:dyDescent="0.25">
      <c r="C25" s="11" t="s">
        <v>25</v>
      </c>
      <c r="D25" s="12">
        <f t="shared" si="4"/>
        <v>1</v>
      </c>
      <c r="E25" s="94" t="str">
        <f t="shared" si="0"/>
        <v/>
      </c>
      <c r="F25" s="12" t="str">
        <f t="shared" si="1"/>
        <v/>
      </c>
      <c r="G25" s="12"/>
      <c r="H25" s="13" t="s">
        <v>25</v>
      </c>
      <c r="I25" s="12">
        <f t="shared" si="5"/>
        <v>1</v>
      </c>
      <c r="J25" s="94" t="str">
        <f t="shared" si="2"/>
        <v/>
      </c>
      <c r="K25" s="12" t="str">
        <f t="shared" si="3"/>
        <v/>
      </c>
      <c r="L25" s="7"/>
    </row>
    <row r="26" spans="2:12" x14ac:dyDescent="0.25">
      <c r="C26" s="11" t="s">
        <v>30</v>
      </c>
      <c r="D26" s="12">
        <f t="shared" si="4"/>
        <v>96</v>
      </c>
      <c r="E26" s="94">
        <f t="shared" si="0"/>
        <v>384.11458333333337</v>
      </c>
      <c r="F26" s="12" t="str">
        <f t="shared" si="1"/>
        <v>F4</v>
      </c>
      <c r="G26" s="12"/>
      <c r="H26" s="13" t="s">
        <v>55</v>
      </c>
      <c r="I26" s="12">
        <f t="shared" si="5"/>
        <v>48</v>
      </c>
      <c r="J26" s="94">
        <f t="shared" si="2"/>
        <v>768.22916666666674</v>
      </c>
      <c r="K26" s="12" t="str">
        <f t="shared" si="3"/>
        <v>F5</v>
      </c>
      <c r="L26" s="7">
        <f>I26/D26</f>
        <v>0.5</v>
      </c>
    </row>
    <row r="27" spans="2:12" x14ac:dyDescent="0.25">
      <c r="C27" s="11" t="s">
        <v>25</v>
      </c>
      <c r="D27" s="12">
        <f t="shared" si="4"/>
        <v>1</v>
      </c>
      <c r="E27" s="94" t="str">
        <f t="shared" si="0"/>
        <v/>
      </c>
      <c r="F27" s="12" t="str">
        <f t="shared" si="1"/>
        <v/>
      </c>
      <c r="G27" s="12"/>
      <c r="H27" s="13" t="s">
        <v>25</v>
      </c>
      <c r="I27" s="12">
        <f t="shared" si="5"/>
        <v>1</v>
      </c>
      <c r="J27" s="94" t="str">
        <f t="shared" si="2"/>
        <v/>
      </c>
      <c r="K27" s="12" t="str">
        <f t="shared" si="3"/>
        <v/>
      </c>
      <c r="L27" s="7"/>
    </row>
    <row r="28" spans="2:12" x14ac:dyDescent="0.25">
      <c r="C28" s="11" t="s">
        <v>29</v>
      </c>
      <c r="D28" s="12">
        <f t="shared" si="4"/>
        <v>144</v>
      </c>
      <c r="E28" s="94">
        <f t="shared" si="0"/>
        <v>256.07638888888891</v>
      </c>
      <c r="F28" s="12" t="str">
        <f t="shared" si="1"/>
        <v>Bb3</v>
      </c>
      <c r="G28" s="12"/>
      <c r="H28" s="13" t="s">
        <v>57</v>
      </c>
      <c r="I28" s="12">
        <f t="shared" si="5"/>
        <v>36</v>
      </c>
      <c r="J28" s="94">
        <f t="shared" si="2"/>
        <v>1024.3055555555557</v>
      </c>
      <c r="K28" s="12" t="str">
        <f t="shared" si="3"/>
        <v>Bb5</v>
      </c>
      <c r="L28" s="7">
        <f>I28/D28</f>
        <v>0.25</v>
      </c>
    </row>
    <row r="29" spans="2:12" x14ac:dyDescent="0.25">
      <c r="C29" s="11" t="s">
        <v>25</v>
      </c>
      <c r="D29" s="12">
        <f t="shared" si="4"/>
        <v>1</v>
      </c>
      <c r="E29" s="94" t="str">
        <f t="shared" si="0"/>
        <v/>
      </c>
      <c r="F29" s="12" t="str">
        <f t="shared" si="1"/>
        <v/>
      </c>
      <c r="G29" s="12"/>
      <c r="H29" s="13" t="s">
        <v>25</v>
      </c>
      <c r="I29" s="12">
        <f t="shared" si="5"/>
        <v>1</v>
      </c>
      <c r="J29" s="94" t="str">
        <f t="shared" si="2"/>
        <v/>
      </c>
      <c r="K29" s="12" t="str">
        <f t="shared" si="3"/>
        <v/>
      </c>
      <c r="L29" s="7"/>
    </row>
    <row r="30" spans="2:12" x14ac:dyDescent="0.25">
      <c r="C30" s="11" t="s">
        <v>28</v>
      </c>
      <c r="D30" s="12">
        <f t="shared" si="4"/>
        <v>114</v>
      </c>
      <c r="E30" s="94">
        <f t="shared" si="0"/>
        <v>323.46491228070181</v>
      </c>
      <c r="F30" s="12" t="str">
        <f t="shared" si="1"/>
        <v>D4</v>
      </c>
      <c r="G30" s="12"/>
      <c r="H30" s="13" t="s">
        <v>55</v>
      </c>
      <c r="I30" s="12">
        <f t="shared" si="5"/>
        <v>48</v>
      </c>
      <c r="J30" s="94">
        <f t="shared" si="2"/>
        <v>768.22916666666674</v>
      </c>
      <c r="K30" s="12" t="str">
        <f t="shared" si="3"/>
        <v>F5</v>
      </c>
      <c r="L30" s="7">
        <f>I30/D30</f>
        <v>0.42105263157894735</v>
      </c>
    </row>
    <row r="31" spans="2:12" x14ac:dyDescent="0.25">
      <c r="C31" s="11" t="s">
        <v>25</v>
      </c>
      <c r="D31" s="12">
        <f t="shared" si="4"/>
        <v>1</v>
      </c>
      <c r="E31" s="94" t="str">
        <f t="shared" si="0"/>
        <v/>
      </c>
      <c r="F31" s="12" t="str">
        <f t="shared" si="1"/>
        <v/>
      </c>
      <c r="G31" s="12"/>
      <c r="H31" s="13" t="s">
        <v>25</v>
      </c>
      <c r="I31" s="12">
        <f t="shared" si="5"/>
        <v>1</v>
      </c>
      <c r="J31" s="94" t="str">
        <f t="shared" si="2"/>
        <v/>
      </c>
      <c r="K31" s="12" t="str">
        <f t="shared" si="3"/>
        <v/>
      </c>
      <c r="L31" s="7"/>
    </row>
    <row r="32" spans="2:12" x14ac:dyDescent="0.25">
      <c r="C32" s="11" t="s">
        <v>30</v>
      </c>
      <c r="D32" s="12">
        <f t="shared" si="4"/>
        <v>96</v>
      </c>
      <c r="E32" s="94">
        <f t="shared" si="0"/>
        <v>384.11458333333337</v>
      </c>
      <c r="F32" s="12" t="str">
        <f t="shared" si="1"/>
        <v>F4</v>
      </c>
      <c r="G32" s="12"/>
      <c r="H32" s="13" t="s">
        <v>34</v>
      </c>
      <c r="I32" s="12">
        <f t="shared" si="5"/>
        <v>57</v>
      </c>
      <c r="J32" s="94">
        <f t="shared" si="2"/>
        <v>646.92982456140362</v>
      </c>
      <c r="K32" s="12" t="str">
        <f t="shared" si="3"/>
        <v>D5</v>
      </c>
      <c r="L32" s="7">
        <f>I32/D32</f>
        <v>0.59375</v>
      </c>
    </row>
    <row r="33" spans="2:12" ht="15.75" thickBot="1" x14ac:dyDescent="0.3">
      <c r="C33" s="11" t="s">
        <v>25</v>
      </c>
      <c r="D33" s="12">
        <f t="shared" si="4"/>
        <v>1</v>
      </c>
      <c r="E33" s="94" t="str">
        <f t="shared" si="0"/>
        <v/>
      </c>
      <c r="F33" s="12" t="str">
        <f t="shared" si="1"/>
        <v/>
      </c>
      <c r="G33" s="12"/>
      <c r="H33" s="13" t="s">
        <v>25</v>
      </c>
      <c r="I33" s="12">
        <f t="shared" si="5"/>
        <v>1</v>
      </c>
      <c r="J33" s="94" t="str">
        <f t="shared" si="2"/>
        <v/>
      </c>
      <c r="K33" s="12" t="str">
        <f t="shared" si="3"/>
        <v/>
      </c>
      <c r="L33" s="7"/>
    </row>
    <row r="34" spans="2:12" x14ac:dyDescent="0.25">
      <c r="B34" s="22">
        <v>3</v>
      </c>
      <c r="C34" s="23" t="s">
        <v>19</v>
      </c>
      <c r="D34" s="24">
        <f t="shared" si="4"/>
        <v>161</v>
      </c>
      <c r="E34" s="93">
        <f t="shared" si="0"/>
        <v>229.03726708074538</v>
      </c>
      <c r="F34" s="24" t="str">
        <f t="shared" si="1"/>
        <v>Ab3</v>
      </c>
      <c r="G34" s="24"/>
      <c r="H34" s="25" t="s">
        <v>60</v>
      </c>
      <c r="I34" s="24">
        <f t="shared" si="5"/>
        <v>40</v>
      </c>
      <c r="J34" s="93">
        <f t="shared" si="2"/>
        <v>921.875</v>
      </c>
      <c r="K34" s="24" t="str">
        <f t="shared" si="3"/>
        <v>Ab5</v>
      </c>
      <c r="L34" s="26"/>
    </row>
    <row r="35" spans="2:12" x14ac:dyDescent="0.25">
      <c r="B35" s="62"/>
      <c r="C35" s="11" t="s">
        <v>25</v>
      </c>
      <c r="D35" s="12">
        <f t="shared" si="4"/>
        <v>1</v>
      </c>
      <c r="E35" s="94" t="str">
        <f t="shared" si="0"/>
        <v/>
      </c>
      <c r="F35" s="12" t="str">
        <f t="shared" si="1"/>
        <v/>
      </c>
      <c r="G35" s="12"/>
      <c r="H35" s="13" t="s">
        <v>25</v>
      </c>
      <c r="I35" s="12">
        <f t="shared" si="5"/>
        <v>1</v>
      </c>
      <c r="J35" s="94" t="str">
        <f t="shared" si="2"/>
        <v/>
      </c>
      <c r="K35" s="12" t="str">
        <f t="shared" si="3"/>
        <v/>
      </c>
      <c r="L35" s="7"/>
    </row>
    <row r="36" spans="2:12" x14ac:dyDescent="0.25">
      <c r="B36" s="62"/>
      <c r="C36" s="11" t="s">
        <v>26</v>
      </c>
      <c r="D36" s="12">
        <f t="shared" si="4"/>
        <v>128</v>
      </c>
      <c r="E36" s="94">
        <f t="shared" si="0"/>
        <v>288.08593750000006</v>
      </c>
      <c r="F36" s="12" t="str">
        <f t="shared" si="1"/>
        <v>C4</v>
      </c>
      <c r="G36" s="12"/>
      <c r="H36" s="13" t="s">
        <v>57</v>
      </c>
      <c r="I36" s="12">
        <f t="shared" si="5"/>
        <v>36</v>
      </c>
      <c r="J36" s="94">
        <f t="shared" si="2"/>
        <v>1024.3055555555557</v>
      </c>
      <c r="K36" s="12" t="str">
        <f t="shared" si="3"/>
        <v>Bb5</v>
      </c>
      <c r="L36" s="7"/>
    </row>
    <row r="37" spans="2:12" x14ac:dyDescent="0.25">
      <c r="C37" s="11" t="s">
        <v>25</v>
      </c>
      <c r="D37" s="12">
        <f t="shared" si="4"/>
        <v>1</v>
      </c>
      <c r="E37" s="94" t="str">
        <f t="shared" si="0"/>
        <v/>
      </c>
      <c r="F37" s="12" t="str">
        <f t="shared" si="1"/>
        <v/>
      </c>
      <c r="G37" s="12"/>
      <c r="H37" s="13" t="s">
        <v>25</v>
      </c>
      <c r="I37" s="12">
        <f t="shared" si="5"/>
        <v>1</v>
      </c>
      <c r="J37" s="94" t="str">
        <f t="shared" si="2"/>
        <v/>
      </c>
      <c r="K37" s="12" t="str">
        <f t="shared" si="3"/>
        <v/>
      </c>
      <c r="L37" s="7"/>
    </row>
    <row r="38" spans="2:12" x14ac:dyDescent="0.25">
      <c r="C38" s="11" t="s">
        <v>20</v>
      </c>
      <c r="D38" s="12">
        <f t="shared" si="4"/>
        <v>108</v>
      </c>
      <c r="E38" s="94">
        <f t="shared" si="0"/>
        <v>341.43518518518522</v>
      </c>
      <c r="F38" s="12" t="str">
        <f t="shared" si="1"/>
        <v>Eb4</v>
      </c>
      <c r="G38" s="12"/>
      <c r="H38" s="13" t="s">
        <v>60</v>
      </c>
      <c r="I38" s="12">
        <f t="shared" si="5"/>
        <v>40</v>
      </c>
      <c r="J38" s="94">
        <f t="shared" si="2"/>
        <v>921.875</v>
      </c>
      <c r="K38" s="12" t="str">
        <f t="shared" si="3"/>
        <v>Ab5</v>
      </c>
      <c r="L38" s="7"/>
    </row>
    <row r="39" spans="2:12" x14ac:dyDescent="0.25">
      <c r="C39" s="11" t="s">
        <v>25</v>
      </c>
      <c r="D39" s="12">
        <f t="shared" si="4"/>
        <v>1</v>
      </c>
      <c r="E39" s="94" t="str">
        <f t="shared" si="0"/>
        <v/>
      </c>
      <c r="F39" s="12" t="str">
        <f t="shared" si="1"/>
        <v/>
      </c>
      <c r="G39" s="12"/>
      <c r="H39" s="13" t="s">
        <v>25</v>
      </c>
      <c r="I39" s="12">
        <f t="shared" si="5"/>
        <v>1</v>
      </c>
      <c r="J39" s="94" t="str">
        <f t="shared" si="2"/>
        <v/>
      </c>
      <c r="K39" s="12" t="str">
        <f t="shared" si="3"/>
        <v/>
      </c>
      <c r="L39" s="7"/>
    </row>
    <row r="40" spans="2:12" x14ac:dyDescent="0.25">
      <c r="C40" s="11" t="s">
        <v>19</v>
      </c>
      <c r="D40" s="12">
        <f t="shared" si="4"/>
        <v>161</v>
      </c>
      <c r="E40" s="94">
        <f t="shared" si="0"/>
        <v>229.03726708074538</v>
      </c>
      <c r="F40" s="12" t="str">
        <f t="shared" si="1"/>
        <v>Ab3</v>
      </c>
      <c r="G40" s="12"/>
      <c r="H40" s="13" t="s">
        <v>60</v>
      </c>
      <c r="I40" s="12">
        <f t="shared" si="5"/>
        <v>40</v>
      </c>
      <c r="J40" s="94">
        <f t="shared" si="2"/>
        <v>921.875</v>
      </c>
      <c r="K40" s="12" t="str">
        <f t="shared" si="3"/>
        <v>Ab5</v>
      </c>
      <c r="L40" s="7"/>
    </row>
    <row r="41" spans="2:12" x14ac:dyDescent="0.25">
      <c r="C41" s="11" t="s">
        <v>25</v>
      </c>
      <c r="D41" s="12">
        <f t="shared" si="4"/>
        <v>1</v>
      </c>
      <c r="E41" s="94" t="str">
        <f t="shared" si="0"/>
        <v/>
      </c>
      <c r="F41" s="12" t="str">
        <f t="shared" si="1"/>
        <v/>
      </c>
      <c r="G41" s="12"/>
      <c r="H41" s="13" t="s">
        <v>25</v>
      </c>
      <c r="I41" s="12">
        <f t="shared" si="5"/>
        <v>1</v>
      </c>
      <c r="J41" s="94" t="str">
        <f t="shared" si="2"/>
        <v/>
      </c>
      <c r="K41" s="12" t="str">
        <f t="shared" si="3"/>
        <v/>
      </c>
      <c r="L41" s="7"/>
    </row>
    <row r="42" spans="2:12" x14ac:dyDescent="0.25">
      <c r="C42" s="11" t="s">
        <v>26</v>
      </c>
      <c r="D42" s="12">
        <f t="shared" si="4"/>
        <v>128</v>
      </c>
      <c r="E42" s="94">
        <f t="shared" si="0"/>
        <v>288.08593750000006</v>
      </c>
      <c r="F42" s="12" t="str">
        <f t="shared" si="1"/>
        <v>C4</v>
      </c>
      <c r="G42" s="12"/>
      <c r="H42" s="13" t="s">
        <v>57</v>
      </c>
      <c r="I42" s="12">
        <f t="shared" si="5"/>
        <v>36</v>
      </c>
      <c r="J42" s="94">
        <f t="shared" si="2"/>
        <v>1024.3055555555557</v>
      </c>
      <c r="K42" s="12" t="str">
        <f t="shared" si="3"/>
        <v>Bb5</v>
      </c>
      <c r="L42" s="7"/>
    </row>
    <row r="43" spans="2:12" x14ac:dyDescent="0.25">
      <c r="C43" s="11" t="s">
        <v>25</v>
      </c>
      <c r="D43" s="12">
        <f t="shared" si="4"/>
        <v>1</v>
      </c>
      <c r="E43" s="94" t="str">
        <f t="shared" si="0"/>
        <v/>
      </c>
      <c r="F43" s="12" t="str">
        <f t="shared" si="1"/>
        <v/>
      </c>
      <c r="G43" s="12"/>
      <c r="H43" s="13" t="s">
        <v>25</v>
      </c>
      <c r="I43" s="12">
        <f t="shared" si="5"/>
        <v>1</v>
      </c>
      <c r="J43" s="94" t="str">
        <f t="shared" si="2"/>
        <v/>
      </c>
      <c r="K43" s="12" t="str">
        <f t="shared" si="3"/>
        <v/>
      </c>
      <c r="L43" s="7"/>
    </row>
    <row r="44" spans="2:12" x14ac:dyDescent="0.25">
      <c r="C44" s="11" t="s">
        <v>20</v>
      </c>
      <c r="D44" s="12">
        <f t="shared" si="4"/>
        <v>108</v>
      </c>
      <c r="E44" s="94">
        <f t="shared" si="0"/>
        <v>341.43518518518522</v>
      </c>
      <c r="F44" s="12" t="str">
        <f t="shared" si="1"/>
        <v>Eb4</v>
      </c>
      <c r="G44" s="12"/>
      <c r="H44" s="13" t="s">
        <v>60</v>
      </c>
      <c r="I44" s="12">
        <f t="shared" si="5"/>
        <v>40</v>
      </c>
      <c r="J44" s="94">
        <f t="shared" si="2"/>
        <v>921.875</v>
      </c>
      <c r="K44" s="12" t="str">
        <f t="shared" si="3"/>
        <v>Ab5</v>
      </c>
      <c r="L44" s="7"/>
    </row>
    <row r="45" spans="2:12" ht="15.75" thickBot="1" x14ac:dyDescent="0.3">
      <c r="C45" s="11" t="s">
        <v>25</v>
      </c>
      <c r="D45" s="12">
        <f t="shared" si="4"/>
        <v>1</v>
      </c>
      <c r="E45" s="94" t="str">
        <f t="shared" si="0"/>
        <v/>
      </c>
      <c r="F45" s="12" t="str">
        <f t="shared" si="1"/>
        <v/>
      </c>
      <c r="G45" s="12"/>
      <c r="H45" s="13" t="s">
        <v>25</v>
      </c>
      <c r="I45" s="12">
        <f t="shared" si="5"/>
        <v>1</v>
      </c>
      <c r="J45" s="94" t="str">
        <f t="shared" si="2"/>
        <v/>
      </c>
      <c r="K45" s="12" t="str">
        <f t="shared" si="3"/>
        <v/>
      </c>
      <c r="L45" s="7"/>
    </row>
    <row r="46" spans="2:12" x14ac:dyDescent="0.25">
      <c r="B46" s="22">
        <v>4</v>
      </c>
      <c r="C46" s="23" t="s">
        <v>16</v>
      </c>
      <c r="D46" s="24">
        <f t="shared" si="4"/>
        <v>171</v>
      </c>
      <c r="E46" s="93">
        <f t="shared" si="0"/>
        <v>215.64327485380122</v>
      </c>
      <c r="F46" s="24" t="str">
        <f t="shared" si="1"/>
        <v>G3</v>
      </c>
      <c r="G46" s="24"/>
      <c r="H46" s="25" t="s">
        <v>63</v>
      </c>
      <c r="I46" s="24">
        <f t="shared" si="5"/>
        <v>68</v>
      </c>
      <c r="J46" s="93">
        <f t="shared" si="2"/>
        <v>542.27941176470597</v>
      </c>
      <c r="K46" s="24" t="str">
        <f t="shared" si="3"/>
        <v>B4</v>
      </c>
      <c r="L46" s="26"/>
    </row>
    <row r="47" spans="2:12" x14ac:dyDescent="0.25">
      <c r="B47" s="62"/>
      <c r="C47" s="11" t="s">
        <v>25</v>
      </c>
      <c r="D47" s="12">
        <f t="shared" si="4"/>
        <v>1</v>
      </c>
      <c r="E47" s="94" t="str">
        <f t="shared" si="0"/>
        <v/>
      </c>
      <c r="F47" s="12" t="str">
        <f t="shared" si="1"/>
        <v/>
      </c>
      <c r="G47" s="12"/>
      <c r="H47" s="13" t="s">
        <v>63</v>
      </c>
      <c r="I47" s="12">
        <f t="shared" si="5"/>
        <v>68</v>
      </c>
      <c r="J47" s="94">
        <f t="shared" si="2"/>
        <v>542.27941176470597</v>
      </c>
      <c r="K47" s="12" t="str">
        <f t="shared" si="3"/>
        <v>B4</v>
      </c>
      <c r="L47" s="7"/>
    </row>
    <row r="48" spans="2:12" x14ac:dyDescent="0.25">
      <c r="B48" s="62"/>
      <c r="C48" s="11" t="s">
        <v>31</v>
      </c>
      <c r="D48" s="12">
        <f t="shared" si="4"/>
        <v>136</v>
      </c>
      <c r="E48" s="94">
        <f t="shared" si="0"/>
        <v>271.13970588235298</v>
      </c>
      <c r="F48" s="12" t="str">
        <f t="shared" si="1"/>
        <v>B3</v>
      </c>
      <c r="G48" s="12"/>
      <c r="H48" s="13" t="s">
        <v>53</v>
      </c>
      <c r="I48" s="12">
        <f t="shared" si="5"/>
        <v>64</v>
      </c>
      <c r="J48" s="94">
        <f t="shared" si="2"/>
        <v>576.17187500000011</v>
      </c>
      <c r="K48" s="12" t="str">
        <f t="shared" si="3"/>
        <v>C5</v>
      </c>
      <c r="L48" s="7"/>
    </row>
    <row r="49" spans="2:12" x14ac:dyDescent="0.25">
      <c r="C49" s="11" t="s">
        <v>25</v>
      </c>
      <c r="D49" s="12">
        <f t="shared" si="4"/>
        <v>1</v>
      </c>
      <c r="E49" s="94" t="str">
        <f t="shared" si="0"/>
        <v/>
      </c>
      <c r="F49" s="12" t="str">
        <f t="shared" si="1"/>
        <v/>
      </c>
      <c r="G49" s="12"/>
      <c r="H49" s="13" t="s">
        <v>53</v>
      </c>
      <c r="I49" s="12">
        <f t="shared" si="5"/>
        <v>64</v>
      </c>
      <c r="J49" s="94">
        <f t="shared" si="2"/>
        <v>576.17187500000011</v>
      </c>
      <c r="K49" s="12" t="str">
        <f t="shared" si="3"/>
        <v>C5</v>
      </c>
      <c r="L49" s="7"/>
    </row>
    <row r="50" spans="2:12" x14ac:dyDescent="0.25">
      <c r="C50" s="11" t="s">
        <v>28</v>
      </c>
      <c r="D50" s="12">
        <f t="shared" si="4"/>
        <v>114</v>
      </c>
      <c r="E50" s="94">
        <f t="shared" si="0"/>
        <v>323.46491228070181</v>
      </c>
      <c r="F50" s="12" t="str">
        <f t="shared" si="1"/>
        <v>D4</v>
      </c>
      <c r="G50" s="12"/>
      <c r="H50" s="13" t="s">
        <v>34</v>
      </c>
      <c r="I50" s="12">
        <f t="shared" si="5"/>
        <v>57</v>
      </c>
      <c r="J50" s="94">
        <f t="shared" si="2"/>
        <v>646.92982456140362</v>
      </c>
      <c r="K50" s="12" t="str">
        <f t="shared" si="3"/>
        <v>D5</v>
      </c>
      <c r="L50" s="7"/>
    </row>
    <row r="51" spans="2:12" x14ac:dyDescent="0.25">
      <c r="C51" s="11" t="s">
        <v>25</v>
      </c>
      <c r="D51" s="12">
        <f t="shared" si="4"/>
        <v>1</v>
      </c>
      <c r="E51" s="94" t="str">
        <f t="shared" si="0"/>
        <v/>
      </c>
      <c r="F51" s="12" t="str">
        <f t="shared" si="1"/>
        <v/>
      </c>
      <c r="G51" s="12"/>
      <c r="H51" s="13" t="s">
        <v>25</v>
      </c>
      <c r="I51" s="12">
        <f t="shared" si="5"/>
        <v>1</v>
      </c>
      <c r="J51" s="94" t="str">
        <f t="shared" si="2"/>
        <v/>
      </c>
      <c r="K51" s="12" t="str">
        <f t="shared" si="3"/>
        <v/>
      </c>
      <c r="L51" s="7"/>
    </row>
    <row r="52" spans="2:12" x14ac:dyDescent="0.25">
      <c r="C52" s="11" t="s">
        <v>16</v>
      </c>
      <c r="D52" s="12">
        <f t="shared" si="4"/>
        <v>171</v>
      </c>
      <c r="E52" s="94">
        <f t="shared" si="0"/>
        <v>215.64327485380122</v>
      </c>
      <c r="F52" s="12" t="str">
        <f t="shared" si="1"/>
        <v>G3</v>
      </c>
      <c r="G52" s="12"/>
      <c r="H52" s="13" t="s">
        <v>34</v>
      </c>
      <c r="I52" s="12">
        <f t="shared" si="5"/>
        <v>57</v>
      </c>
      <c r="J52" s="94">
        <f t="shared" si="2"/>
        <v>646.92982456140362</v>
      </c>
      <c r="K52" s="12" t="str">
        <f t="shared" si="3"/>
        <v>D5</v>
      </c>
      <c r="L52" s="7"/>
    </row>
    <row r="53" spans="2:12" x14ac:dyDescent="0.25">
      <c r="C53" s="11" t="s">
        <v>25</v>
      </c>
      <c r="D53" s="12">
        <f t="shared" si="4"/>
        <v>1</v>
      </c>
      <c r="E53" s="94" t="str">
        <f t="shared" si="0"/>
        <v/>
      </c>
      <c r="F53" s="12" t="str">
        <f t="shared" si="1"/>
        <v/>
      </c>
      <c r="G53" s="12"/>
      <c r="H53" s="13" t="s">
        <v>34</v>
      </c>
      <c r="I53" s="12">
        <f t="shared" si="5"/>
        <v>57</v>
      </c>
      <c r="J53" s="94">
        <f t="shared" si="2"/>
        <v>646.92982456140362</v>
      </c>
      <c r="K53" s="12" t="str">
        <f t="shared" si="3"/>
        <v>D5</v>
      </c>
      <c r="L53" s="7"/>
    </row>
    <row r="54" spans="2:12" x14ac:dyDescent="0.25">
      <c r="C54" s="11" t="s">
        <v>31</v>
      </c>
      <c r="D54" s="12">
        <f t="shared" si="4"/>
        <v>136</v>
      </c>
      <c r="E54" s="94">
        <f t="shared" si="0"/>
        <v>271.13970588235298</v>
      </c>
      <c r="F54" s="12" t="str">
        <f t="shared" si="1"/>
        <v>B3</v>
      </c>
      <c r="G54" s="12"/>
      <c r="H54" s="13" t="s">
        <v>53</v>
      </c>
      <c r="I54" s="12">
        <f t="shared" si="5"/>
        <v>64</v>
      </c>
      <c r="J54" s="94">
        <f t="shared" si="2"/>
        <v>576.17187500000011</v>
      </c>
      <c r="K54" s="12" t="str">
        <f t="shared" si="3"/>
        <v>C5</v>
      </c>
      <c r="L54" s="7"/>
    </row>
    <row r="55" spans="2:12" x14ac:dyDescent="0.25">
      <c r="C55" s="11" t="s">
        <v>25</v>
      </c>
      <c r="D55" s="12">
        <f t="shared" si="4"/>
        <v>1</v>
      </c>
      <c r="E55" s="94" t="str">
        <f t="shared" si="0"/>
        <v/>
      </c>
      <c r="F55" s="12" t="str">
        <f t="shared" si="1"/>
        <v/>
      </c>
      <c r="G55" s="12"/>
      <c r="H55" s="13" t="s">
        <v>59</v>
      </c>
      <c r="I55" s="12">
        <f t="shared" si="5"/>
        <v>43</v>
      </c>
      <c r="J55" s="94">
        <f t="shared" si="2"/>
        <v>857.55813953488382</v>
      </c>
      <c r="K55" s="12" t="str">
        <f t="shared" si="3"/>
        <v>G5</v>
      </c>
      <c r="L55" s="7"/>
    </row>
    <row r="56" spans="2:12" x14ac:dyDescent="0.25">
      <c r="C56" s="11" t="s">
        <v>28</v>
      </c>
      <c r="D56" s="12">
        <f t="shared" si="4"/>
        <v>114</v>
      </c>
      <c r="E56" s="94">
        <f t="shared" si="0"/>
        <v>323.46491228070181</v>
      </c>
      <c r="F56" s="12" t="str">
        <f t="shared" si="1"/>
        <v>D4</v>
      </c>
      <c r="G56" s="12"/>
      <c r="H56" s="13" t="s">
        <v>63</v>
      </c>
      <c r="I56" s="12">
        <f t="shared" si="5"/>
        <v>68</v>
      </c>
      <c r="J56" s="94">
        <f t="shared" si="2"/>
        <v>542.27941176470597</v>
      </c>
      <c r="K56" s="12" t="str">
        <f t="shared" si="3"/>
        <v>B4</v>
      </c>
      <c r="L56" s="7"/>
    </row>
    <row r="57" spans="2:12" ht="15.75" thickBot="1" x14ac:dyDescent="0.3">
      <c r="C57" s="11" t="s">
        <v>25</v>
      </c>
      <c r="D57" s="12">
        <f t="shared" si="4"/>
        <v>1</v>
      </c>
      <c r="E57" s="94" t="str">
        <f t="shared" si="0"/>
        <v/>
      </c>
      <c r="F57" s="12" t="str">
        <f t="shared" si="1"/>
        <v/>
      </c>
      <c r="G57" s="12"/>
      <c r="H57" s="13" t="s">
        <v>59</v>
      </c>
      <c r="I57" s="12">
        <f t="shared" si="5"/>
        <v>43</v>
      </c>
      <c r="J57" s="94">
        <f t="shared" si="2"/>
        <v>857.55813953488382</v>
      </c>
      <c r="K57" s="12" t="str">
        <f t="shared" si="3"/>
        <v>G5</v>
      </c>
      <c r="L57" s="7"/>
    </row>
    <row r="58" spans="2:12" x14ac:dyDescent="0.25">
      <c r="B58" s="22">
        <v>5</v>
      </c>
      <c r="C58" s="23" t="s">
        <v>26</v>
      </c>
      <c r="D58" s="24">
        <f t="shared" si="4"/>
        <v>128</v>
      </c>
      <c r="E58" s="93">
        <f t="shared" si="0"/>
        <v>288.08593750000006</v>
      </c>
      <c r="F58" s="24" t="str">
        <f t="shared" si="1"/>
        <v>C4</v>
      </c>
      <c r="G58" s="24"/>
      <c r="H58" s="25" t="s">
        <v>26</v>
      </c>
      <c r="I58" s="24">
        <f t="shared" si="5"/>
        <v>128</v>
      </c>
      <c r="J58" s="93">
        <f t="shared" si="2"/>
        <v>288.08593750000006</v>
      </c>
      <c r="K58" s="24" t="str">
        <f t="shared" si="3"/>
        <v>C4</v>
      </c>
      <c r="L58" s="26"/>
    </row>
    <row r="59" spans="2:12" x14ac:dyDescent="0.25">
      <c r="B59" s="62"/>
      <c r="C59" s="11" t="s">
        <v>25</v>
      </c>
      <c r="D59" s="12">
        <f t="shared" si="4"/>
        <v>1</v>
      </c>
      <c r="E59" s="94" t="str">
        <f t="shared" si="0"/>
        <v/>
      </c>
      <c r="F59" s="12" t="str">
        <f t="shared" si="1"/>
        <v/>
      </c>
      <c r="G59" s="12"/>
      <c r="H59" s="13" t="s">
        <v>25</v>
      </c>
      <c r="I59" s="12">
        <f t="shared" si="5"/>
        <v>1</v>
      </c>
      <c r="J59" s="94" t="str">
        <f t="shared" si="2"/>
        <v/>
      </c>
      <c r="K59" s="12" t="str">
        <f t="shared" si="3"/>
        <v/>
      </c>
      <c r="L59" s="7"/>
    </row>
    <row r="60" spans="2:12" x14ac:dyDescent="0.25">
      <c r="B60" s="62"/>
      <c r="C60" s="11" t="s">
        <v>20</v>
      </c>
      <c r="D60" s="12">
        <f t="shared" si="4"/>
        <v>108</v>
      </c>
      <c r="E60" s="94">
        <f t="shared" si="0"/>
        <v>341.43518518518522</v>
      </c>
      <c r="F60" s="12" t="str">
        <f t="shared" si="1"/>
        <v>Eb4</v>
      </c>
      <c r="G60" s="12"/>
      <c r="H60" s="13" t="s">
        <v>53</v>
      </c>
      <c r="I60" s="12">
        <f t="shared" si="5"/>
        <v>64</v>
      </c>
      <c r="J60" s="94">
        <f t="shared" si="2"/>
        <v>576.17187500000011</v>
      </c>
      <c r="K60" s="12" t="str">
        <f t="shared" si="3"/>
        <v>C5</v>
      </c>
      <c r="L60" s="7"/>
    </row>
    <row r="61" spans="2:12" x14ac:dyDescent="0.25">
      <c r="C61" s="11" t="s">
        <v>25</v>
      </c>
      <c r="D61" s="12">
        <f t="shared" si="4"/>
        <v>1</v>
      </c>
      <c r="E61" s="94" t="str">
        <f t="shared" si="0"/>
        <v/>
      </c>
      <c r="F61" s="12" t="str">
        <f t="shared" si="1"/>
        <v/>
      </c>
      <c r="G61" s="12"/>
      <c r="H61" s="13" t="s">
        <v>34</v>
      </c>
      <c r="I61" s="12">
        <f t="shared" si="5"/>
        <v>57</v>
      </c>
      <c r="J61" s="94">
        <f t="shared" si="2"/>
        <v>646.92982456140362</v>
      </c>
      <c r="K61" s="12" t="str">
        <f t="shared" si="3"/>
        <v>D5</v>
      </c>
      <c r="L61" s="7"/>
    </row>
    <row r="62" spans="2:12" x14ac:dyDescent="0.25">
      <c r="C62" s="11" t="s">
        <v>32</v>
      </c>
      <c r="D62" s="12">
        <f t="shared" si="4"/>
        <v>86</v>
      </c>
      <c r="E62" s="94">
        <f t="shared" si="0"/>
        <v>428.77906976744191</v>
      </c>
      <c r="F62" s="12" t="str">
        <f t="shared" si="1"/>
        <v>F#4</v>
      </c>
      <c r="G62" s="12"/>
      <c r="H62" s="13" t="s">
        <v>54</v>
      </c>
      <c r="I62" s="12">
        <f t="shared" si="5"/>
        <v>54</v>
      </c>
      <c r="J62" s="94">
        <f t="shared" si="2"/>
        <v>682.87037037037044</v>
      </c>
      <c r="K62" s="12" t="str">
        <f t="shared" si="3"/>
        <v>Eb5</v>
      </c>
      <c r="L62" s="7"/>
    </row>
    <row r="63" spans="2:12" x14ac:dyDescent="0.25">
      <c r="C63" s="11" t="s">
        <v>25</v>
      </c>
      <c r="D63" s="12">
        <f t="shared" si="4"/>
        <v>1</v>
      </c>
      <c r="E63" s="94" t="str">
        <f t="shared" si="0"/>
        <v/>
      </c>
      <c r="F63" s="12" t="str">
        <f t="shared" si="1"/>
        <v/>
      </c>
      <c r="G63" s="12"/>
      <c r="H63" s="13" t="s">
        <v>55</v>
      </c>
      <c r="I63" s="12">
        <f t="shared" si="5"/>
        <v>48</v>
      </c>
      <c r="J63" s="94">
        <f t="shared" si="2"/>
        <v>768.22916666666674</v>
      </c>
      <c r="K63" s="12" t="str">
        <f t="shared" si="3"/>
        <v>F5</v>
      </c>
      <c r="L63" s="7"/>
    </row>
    <row r="64" spans="2:12" x14ac:dyDescent="0.25">
      <c r="C64" s="11" t="s">
        <v>26</v>
      </c>
      <c r="D64" s="12">
        <f t="shared" si="4"/>
        <v>128</v>
      </c>
      <c r="E64" s="94">
        <f t="shared" si="0"/>
        <v>288.08593750000006</v>
      </c>
      <c r="F64" s="12" t="str">
        <f t="shared" si="1"/>
        <v>C4</v>
      </c>
      <c r="G64" s="12"/>
      <c r="H64" s="13" t="s">
        <v>54</v>
      </c>
      <c r="I64" s="12">
        <f t="shared" si="5"/>
        <v>54</v>
      </c>
      <c r="J64" s="94">
        <f t="shared" si="2"/>
        <v>682.87037037037044</v>
      </c>
      <c r="K64" s="12" t="str">
        <f t="shared" si="3"/>
        <v>Eb5</v>
      </c>
      <c r="L64" s="7"/>
    </row>
    <row r="65" spans="2:12" x14ac:dyDescent="0.25">
      <c r="C65" s="11" t="s">
        <v>25</v>
      </c>
      <c r="D65" s="12">
        <f t="shared" si="4"/>
        <v>1</v>
      </c>
      <c r="E65" s="94" t="str">
        <f t="shared" si="0"/>
        <v/>
      </c>
      <c r="F65" s="12" t="str">
        <f t="shared" si="1"/>
        <v/>
      </c>
      <c r="G65" s="12"/>
      <c r="H65" s="13" t="s">
        <v>25</v>
      </c>
      <c r="I65" s="12">
        <f t="shared" si="5"/>
        <v>1</v>
      </c>
      <c r="J65" s="94" t="str">
        <f t="shared" si="2"/>
        <v/>
      </c>
      <c r="K65" s="12" t="str">
        <f t="shared" si="3"/>
        <v/>
      </c>
      <c r="L65" s="7"/>
    </row>
    <row r="66" spans="2:12" x14ac:dyDescent="0.25">
      <c r="C66" s="11" t="s">
        <v>20</v>
      </c>
      <c r="D66" s="12">
        <f t="shared" si="4"/>
        <v>108</v>
      </c>
      <c r="E66" s="94">
        <f t="shared" si="0"/>
        <v>341.43518518518522</v>
      </c>
      <c r="F66" s="12" t="str">
        <f t="shared" si="1"/>
        <v>Eb4</v>
      </c>
      <c r="G66" s="12"/>
      <c r="H66" s="13" t="s">
        <v>34</v>
      </c>
      <c r="I66" s="12">
        <f t="shared" si="5"/>
        <v>57</v>
      </c>
      <c r="J66" s="94">
        <f t="shared" si="2"/>
        <v>646.92982456140362</v>
      </c>
      <c r="K66" s="12" t="str">
        <f t="shared" si="3"/>
        <v>D5</v>
      </c>
      <c r="L66" s="7"/>
    </row>
    <row r="67" spans="2:12" x14ac:dyDescent="0.25">
      <c r="C67" s="11" t="s">
        <v>25</v>
      </c>
      <c r="D67" s="12">
        <f t="shared" si="4"/>
        <v>1</v>
      </c>
      <c r="E67" s="94" t="str">
        <f t="shared" si="0"/>
        <v/>
      </c>
      <c r="F67" s="12" t="str">
        <f t="shared" si="1"/>
        <v/>
      </c>
      <c r="G67" s="12"/>
      <c r="H67" s="13" t="s">
        <v>25</v>
      </c>
      <c r="I67" s="12">
        <f t="shared" si="5"/>
        <v>1</v>
      </c>
      <c r="J67" s="94" t="str">
        <f t="shared" si="2"/>
        <v/>
      </c>
      <c r="K67" s="12" t="str">
        <f t="shared" si="3"/>
        <v/>
      </c>
      <c r="L67" s="7"/>
    </row>
    <row r="68" spans="2:12" x14ac:dyDescent="0.25">
      <c r="C68" s="11" t="s">
        <v>32</v>
      </c>
      <c r="D68" s="12">
        <f t="shared" si="4"/>
        <v>86</v>
      </c>
      <c r="E68" s="94">
        <f t="shared" si="0"/>
        <v>428.77906976744191</v>
      </c>
      <c r="F68" s="12" t="str">
        <f t="shared" si="1"/>
        <v>F#4</v>
      </c>
      <c r="G68" s="12"/>
      <c r="H68" s="13" t="s">
        <v>53</v>
      </c>
      <c r="I68" s="12">
        <f t="shared" si="5"/>
        <v>64</v>
      </c>
      <c r="J68" s="94">
        <f t="shared" si="2"/>
        <v>576.17187500000011</v>
      </c>
      <c r="K68" s="12" t="str">
        <f t="shared" si="3"/>
        <v>C5</v>
      </c>
      <c r="L68" s="7"/>
    </row>
    <row r="69" spans="2:12" ht="15.75" thickBot="1" x14ac:dyDescent="0.3">
      <c r="C69" s="11" t="s">
        <v>25</v>
      </c>
      <c r="D69" s="12">
        <f t="shared" si="4"/>
        <v>1</v>
      </c>
      <c r="E69" s="94" t="str">
        <f t="shared" si="0"/>
        <v/>
      </c>
      <c r="F69" s="12" t="str">
        <f t="shared" si="1"/>
        <v/>
      </c>
      <c r="G69" s="12"/>
      <c r="H69" s="13" t="s">
        <v>25</v>
      </c>
      <c r="I69" s="12">
        <f t="shared" si="5"/>
        <v>1</v>
      </c>
      <c r="J69" s="94" t="str">
        <f t="shared" si="2"/>
        <v/>
      </c>
      <c r="K69" s="12" t="str">
        <f t="shared" si="3"/>
        <v/>
      </c>
      <c r="L69" s="7"/>
    </row>
    <row r="70" spans="2:12" x14ac:dyDescent="0.25">
      <c r="B70" s="22">
        <v>6</v>
      </c>
      <c r="C70" s="23" t="s">
        <v>29</v>
      </c>
      <c r="D70" s="24">
        <f t="shared" si="4"/>
        <v>144</v>
      </c>
      <c r="E70" s="93">
        <f t="shared" si="0"/>
        <v>256.07638888888891</v>
      </c>
      <c r="F70" s="24" t="str">
        <f t="shared" si="1"/>
        <v>Bb3</v>
      </c>
      <c r="G70" s="24"/>
      <c r="H70" s="25" t="s">
        <v>34</v>
      </c>
      <c r="I70" s="24">
        <f t="shared" si="5"/>
        <v>57</v>
      </c>
      <c r="J70" s="93">
        <f t="shared" si="2"/>
        <v>646.92982456140362</v>
      </c>
      <c r="K70" s="24" t="str">
        <f t="shared" si="3"/>
        <v>D5</v>
      </c>
      <c r="L70" s="26"/>
    </row>
    <row r="71" spans="2:12" x14ac:dyDescent="0.25">
      <c r="B71" s="62"/>
      <c r="C71" s="11" t="s">
        <v>25</v>
      </c>
      <c r="D71" s="12">
        <f t="shared" si="4"/>
        <v>1</v>
      </c>
      <c r="E71" s="94" t="str">
        <f t="shared" si="0"/>
        <v/>
      </c>
      <c r="F71" s="12" t="str">
        <f t="shared" si="1"/>
        <v/>
      </c>
      <c r="G71" s="12"/>
      <c r="H71" s="13" t="s">
        <v>34</v>
      </c>
      <c r="I71" s="12">
        <f t="shared" si="5"/>
        <v>57</v>
      </c>
      <c r="J71" s="94">
        <f t="shared" si="2"/>
        <v>646.92982456140362</v>
      </c>
      <c r="K71" s="12" t="str">
        <f t="shared" si="3"/>
        <v>D5</v>
      </c>
      <c r="L71" s="7"/>
    </row>
    <row r="72" spans="2:12" x14ac:dyDescent="0.25">
      <c r="B72" s="62"/>
      <c r="C72" s="11" t="s">
        <v>28</v>
      </c>
      <c r="D72" s="12">
        <f t="shared" si="4"/>
        <v>114</v>
      </c>
      <c r="E72" s="94">
        <f t="shared" si="0"/>
        <v>323.46491228070181</v>
      </c>
      <c r="F72" s="12" t="str">
        <f t="shared" si="1"/>
        <v>D4</v>
      </c>
      <c r="G72" s="12"/>
      <c r="H72" s="13" t="s">
        <v>53</v>
      </c>
      <c r="I72" s="12">
        <f t="shared" si="5"/>
        <v>64</v>
      </c>
      <c r="J72" s="94">
        <f t="shared" si="2"/>
        <v>576.17187500000011</v>
      </c>
      <c r="K72" s="12" t="str">
        <f t="shared" si="3"/>
        <v>C5</v>
      </c>
      <c r="L72" s="7"/>
    </row>
    <row r="73" spans="2:12" x14ac:dyDescent="0.25">
      <c r="C73" s="11" t="s">
        <v>25</v>
      </c>
      <c r="D73" s="12">
        <f t="shared" si="4"/>
        <v>1</v>
      </c>
      <c r="E73" s="94" t="str">
        <f t="shared" si="0"/>
        <v/>
      </c>
      <c r="F73" s="12" t="str">
        <f t="shared" si="1"/>
        <v/>
      </c>
      <c r="G73" s="12"/>
      <c r="H73" s="13" t="s">
        <v>53</v>
      </c>
      <c r="I73" s="12">
        <f t="shared" si="5"/>
        <v>64</v>
      </c>
      <c r="J73" s="94">
        <f t="shared" si="2"/>
        <v>576.17187500000011</v>
      </c>
      <c r="K73" s="12" t="str">
        <f t="shared" si="3"/>
        <v>C5</v>
      </c>
      <c r="L73" s="7"/>
    </row>
    <row r="74" spans="2:12" x14ac:dyDescent="0.25">
      <c r="C74" s="11" t="s">
        <v>30</v>
      </c>
      <c r="D74" s="12">
        <f t="shared" si="4"/>
        <v>96</v>
      </c>
      <c r="E74" s="94">
        <f t="shared" ref="E74:E137" si="6">IF(D74&lt;10,"",1/(D74*NOTE_CLOCK))</f>
        <v>384.11458333333337</v>
      </c>
      <c r="F74" s="12" t="str">
        <f t="shared" ref="F74:F137" si="7">IF(E74="","",LOOKUP(E74, NOTE_FREQ, NOTE_NAME))</f>
        <v>F4</v>
      </c>
      <c r="G74" s="12"/>
      <c r="H74" s="13" t="s">
        <v>35</v>
      </c>
      <c r="I74" s="12">
        <f t="shared" si="5"/>
        <v>72</v>
      </c>
      <c r="J74" s="94">
        <f t="shared" ref="J74:J137" si="8">IF(I74&lt;10,"",1/(I74*NOTE_CLOCK))</f>
        <v>512.15277777777783</v>
      </c>
      <c r="K74" s="12" t="str">
        <f t="shared" ref="K74:K137" si="9">IF(J74="","",LOOKUP(J74, NOTE_FREQ, NOTE_NAME))</f>
        <v>Bb4</v>
      </c>
      <c r="L74" s="7"/>
    </row>
    <row r="75" spans="2:12" x14ac:dyDescent="0.25">
      <c r="C75" s="11" t="s">
        <v>25</v>
      </c>
      <c r="D75" s="12">
        <f t="shared" ref="D75:D138" si="10">HEX2DEC(C75)</f>
        <v>1</v>
      </c>
      <c r="E75" s="94" t="str">
        <f t="shared" si="6"/>
        <v/>
      </c>
      <c r="F75" s="12" t="str">
        <f t="shared" si="7"/>
        <v/>
      </c>
      <c r="G75" s="12"/>
      <c r="H75" s="13" t="s">
        <v>35</v>
      </c>
      <c r="I75" s="12">
        <f t="shared" ref="I75:I138" si="11">HEX2DEC(H75)</f>
        <v>72</v>
      </c>
      <c r="J75" s="94">
        <f t="shared" si="8"/>
        <v>512.15277777777783</v>
      </c>
      <c r="K75" s="12" t="str">
        <f t="shared" si="9"/>
        <v>Bb4</v>
      </c>
      <c r="L75" s="7"/>
    </row>
    <row r="76" spans="2:12" x14ac:dyDescent="0.25">
      <c r="C76" s="11" t="s">
        <v>29</v>
      </c>
      <c r="D76" s="12">
        <f t="shared" si="10"/>
        <v>144</v>
      </c>
      <c r="E76" s="94">
        <f t="shared" si="6"/>
        <v>256.07638888888891</v>
      </c>
      <c r="F76" s="12" t="str">
        <f t="shared" si="7"/>
        <v>Bb3</v>
      </c>
      <c r="G76" s="12"/>
      <c r="H76" s="13" t="s">
        <v>35</v>
      </c>
      <c r="I76" s="12">
        <f t="shared" si="11"/>
        <v>72</v>
      </c>
      <c r="J76" s="94">
        <f t="shared" si="8"/>
        <v>512.15277777777783</v>
      </c>
      <c r="K76" s="12" t="str">
        <f t="shared" si="9"/>
        <v>Bb4</v>
      </c>
      <c r="L76" s="7"/>
    </row>
    <row r="77" spans="2:12" x14ac:dyDescent="0.25">
      <c r="C77" s="11" t="s">
        <v>25</v>
      </c>
      <c r="D77" s="12">
        <f t="shared" si="10"/>
        <v>1</v>
      </c>
      <c r="E77" s="94" t="str">
        <f t="shared" si="6"/>
        <v/>
      </c>
      <c r="F77" s="12" t="str">
        <f t="shared" si="7"/>
        <v/>
      </c>
      <c r="G77" s="12"/>
      <c r="H77" s="13" t="s">
        <v>35</v>
      </c>
      <c r="I77" s="12">
        <f t="shared" si="11"/>
        <v>72</v>
      </c>
      <c r="J77" s="94">
        <f t="shared" si="8"/>
        <v>512.15277777777783</v>
      </c>
      <c r="K77" s="12" t="str">
        <f t="shared" si="9"/>
        <v>Bb4</v>
      </c>
      <c r="L77" s="7"/>
    </row>
    <row r="78" spans="2:12" x14ac:dyDescent="0.25">
      <c r="C78" s="11" t="s">
        <v>28</v>
      </c>
      <c r="D78" s="12">
        <f t="shared" si="10"/>
        <v>114</v>
      </c>
      <c r="E78" s="94">
        <f t="shared" si="6"/>
        <v>323.46491228070181</v>
      </c>
      <c r="F78" s="12" t="str">
        <f t="shared" si="7"/>
        <v>D4</v>
      </c>
      <c r="G78" s="12"/>
      <c r="H78" s="13" t="s">
        <v>28</v>
      </c>
      <c r="I78" s="12">
        <f t="shared" si="11"/>
        <v>114</v>
      </c>
      <c r="J78" s="94">
        <f t="shared" si="8"/>
        <v>323.46491228070181</v>
      </c>
      <c r="K78" s="12" t="str">
        <f t="shared" si="9"/>
        <v>D4</v>
      </c>
      <c r="L78" s="7"/>
    </row>
    <row r="79" spans="2:12" x14ac:dyDescent="0.25">
      <c r="C79" s="11" t="s">
        <v>25</v>
      </c>
      <c r="D79" s="12">
        <f t="shared" si="10"/>
        <v>1</v>
      </c>
      <c r="E79" s="94" t="str">
        <f t="shared" si="6"/>
        <v/>
      </c>
      <c r="F79" s="12" t="str">
        <f t="shared" si="7"/>
        <v/>
      </c>
      <c r="G79" s="12"/>
      <c r="H79" s="13" t="s">
        <v>25</v>
      </c>
      <c r="I79" s="12">
        <f t="shared" si="11"/>
        <v>1</v>
      </c>
      <c r="J79" s="94" t="str">
        <f t="shared" si="8"/>
        <v/>
      </c>
      <c r="K79" s="12" t="str">
        <f t="shared" si="9"/>
        <v/>
      </c>
      <c r="L79" s="7"/>
    </row>
    <row r="80" spans="2:12" x14ac:dyDescent="0.25">
      <c r="C80" s="11" t="s">
        <v>30</v>
      </c>
      <c r="D80" s="12">
        <f t="shared" si="10"/>
        <v>96</v>
      </c>
      <c r="E80" s="94">
        <f t="shared" si="6"/>
        <v>384.11458333333337</v>
      </c>
      <c r="F80" s="12" t="str">
        <f t="shared" si="7"/>
        <v>F4</v>
      </c>
      <c r="G80" s="12"/>
      <c r="H80" s="13" t="s">
        <v>30</v>
      </c>
      <c r="I80" s="12">
        <f t="shared" si="11"/>
        <v>96</v>
      </c>
      <c r="J80" s="94">
        <f t="shared" si="8"/>
        <v>384.11458333333337</v>
      </c>
      <c r="K80" s="12" t="str">
        <f t="shared" si="9"/>
        <v>F4</v>
      </c>
      <c r="L80" s="7"/>
    </row>
    <row r="81" spans="2:12" ht="15.75" thickBot="1" x14ac:dyDescent="0.3">
      <c r="C81" s="11" t="s">
        <v>25</v>
      </c>
      <c r="D81" s="12">
        <f t="shared" si="10"/>
        <v>1</v>
      </c>
      <c r="E81" s="94" t="str">
        <f t="shared" si="6"/>
        <v/>
      </c>
      <c r="F81" s="12" t="str">
        <f t="shared" si="7"/>
        <v/>
      </c>
      <c r="G81" s="12"/>
      <c r="H81" s="13" t="s">
        <v>25</v>
      </c>
      <c r="I81" s="12">
        <f t="shared" si="11"/>
        <v>1</v>
      </c>
      <c r="J81" s="94" t="str">
        <f t="shared" si="8"/>
        <v/>
      </c>
      <c r="K81" s="12" t="str">
        <f t="shared" si="9"/>
        <v/>
      </c>
      <c r="L81" s="7"/>
    </row>
    <row r="82" spans="2:12" x14ac:dyDescent="0.25">
      <c r="B82" s="22">
        <v>7</v>
      </c>
      <c r="C82" s="23" t="s">
        <v>19</v>
      </c>
      <c r="D82" s="24">
        <f t="shared" si="10"/>
        <v>161</v>
      </c>
      <c r="E82" s="93">
        <f t="shared" si="6"/>
        <v>229.03726708074538</v>
      </c>
      <c r="F82" s="24" t="str">
        <f t="shared" si="7"/>
        <v>Ab3</v>
      </c>
      <c r="G82" s="24"/>
      <c r="H82" s="25" t="s">
        <v>19</v>
      </c>
      <c r="I82" s="24">
        <f t="shared" si="11"/>
        <v>161</v>
      </c>
      <c r="J82" s="93">
        <f t="shared" si="8"/>
        <v>229.03726708074538</v>
      </c>
      <c r="K82" s="24" t="str">
        <f t="shared" si="9"/>
        <v>Ab3</v>
      </c>
      <c r="L82" s="26"/>
    </row>
    <row r="83" spans="2:12" x14ac:dyDescent="0.25">
      <c r="B83" s="62"/>
      <c r="C83" s="11" t="s">
        <v>25</v>
      </c>
      <c r="D83" s="12">
        <f t="shared" si="10"/>
        <v>1</v>
      </c>
      <c r="E83" s="94" t="str">
        <f t="shared" si="6"/>
        <v/>
      </c>
      <c r="F83" s="12" t="str">
        <f t="shared" si="7"/>
        <v/>
      </c>
      <c r="G83" s="12"/>
      <c r="H83" s="13" t="s">
        <v>25</v>
      </c>
      <c r="I83" s="12">
        <f t="shared" si="11"/>
        <v>1</v>
      </c>
      <c r="J83" s="94" t="str">
        <f t="shared" si="8"/>
        <v/>
      </c>
      <c r="K83" s="12" t="str">
        <f t="shared" si="9"/>
        <v/>
      </c>
      <c r="L83" s="7"/>
    </row>
    <row r="84" spans="2:12" x14ac:dyDescent="0.25">
      <c r="B84" s="62"/>
      <c r="C84" s="11" t="s">
        <v>26</v>
      </c>
      <c r="D84" s="12">
        <f t="shared" si="10"/>
        <v>128</v>
      </c>
      <c r="E84" s="94">
        <f t="shared" si="6"/>
        <v>288.08593750000006</v>
      </c>
      <c r="F84" s="12" t="str">
        <f t="shared" si="7"/>
        <v>C4</v>
      </c>
      <c r="G84" s="12"/>
      <c r="H84" s="13" t="s">
        <v>86</v>
      </c>
      <c r="I84" s="12">
        <f t="shared" si="11"/>
        <v>81</v>
      </c>
      <c r="J84" s="94">
        <f t="shared" si="8"/>
        <v>455.24691358024694</v>
      </c>
      <c r="K84" s="12" t="str">
        <f t="shared" si="9"/>
        <v>Ab4</v>
      </c>
      <c r="L84" s="7"/>
    </row>
    <row r="85" spans="2:12" x14ac:dyDescent="0.25">
      <c r="C85" s="11" t="s">
        <v>25</v>
      </c>
      <c r="D85" s="12">
        <f t="shared" si="10"/>
        <v>1</v>
      </c>
      <c r="E85" s="94" t="str">
        <f t="shared" si="6"/>
        <v/>
      </c>
      <c r="F85" s="12" t="str">
        <f t="shared" si="7"/>
        <v/>
      </c>
      <c r="G85" s="12"/>
      <c r="H85" s="13" t="s">
        <v>35</v>
      </c>
      <c r="I85" s="12">
        <f t="shared" si="11"/>
        <v>72</v>
      </c>
      <c r="J85" s="94">
        <f t="shared" si="8"/>
        <v>512.15277777777783</v>
      </c>
      <c r="K85" s="12" t="str">
        <f t="shared" si="9"/>
        <v>Bb4</v>
      </c>
      <c r="L85" s="7"/>
    </row>
    <row r="86" spans="2:12" x14ac:dyDescent="0.25">
      <c r="C86" s="11" t="s">
        <v>20</v>
      </c>
      <c r="D86" s="12">
        <f t="shared" si="10"/>
        <v>108</v>
      </c>
      <c r="E86" s="94">
        <f t="shared" si="6"/>
        <v>341.43518518518522</v>
      </c>
      <c r="F86" s="12" t="str">
        <f t="shared" si="7"/>
        <v>Eb4</v>
      </c>
      <c r="G86" s="12"/>
      <c r="H86" s="13" t="s">
        <v>53</v>
      </c>
      <c r="I86" s="12">
        <f t="shared" si="11"/>
        <v>64</v>
      </c>
      <c r="J86" s="94">
        <f t="shared" si="8"/>
        <v>576.17187500000011</v>
      </c>
      <c r="K86" s="12" t="str">
        <f t="shared" si="9"/>
        <v>C5</v>
      </c>
      <c r="L86" s="7"/>
    </row>
    <row r="87" spans="2:12" x14ac:dyDescent="0.25">
      <c r="C87" s="11" t="s">
        <v>25</v>
      </c>
      <c r="D87" s="12">
        <f t="shared" si="10"/>
        <v>1</v>
      </c>
      <c r="E87" s="94" t="str">
        <f t="shared" si="6"/>
        <v/>
      </c>
      <c r="F87" s="12" t="str">
        <f t="shared" si="7"/>
        <v/>
      </c>
      <c r="G87" s="12"/>
      <c r="H87" s="13" t="s">
        <v>34</v>
      </c>
      <c r="I87" s="12">
        <f t="shared" si="11"/>
        <v>57</v>
      </c>
      <c r="J87" s="94">
        <f t="shared" si="8"/>
        <v>646.92982456140362</v>
      </c>
      <c r="K87" s="12" t="str">
        <f t="shared" si="9"/>
        <v>D5</v>
      </c>
      <c r="L87" s="7"/>
    </row>
    <row r="88" spans="2:12" x14ac:dyDescent="0.25">
      <c r="C88" s="11" t="s">
        <v>19</v>
      </c>
      <c r="D88" s="12">
        <f t="shared" si="10"/>
        <v>161</v>
      </c>
      <c r="E88" s="94">
        <f t="shared" si="6"/>
        <v>229.03726708074538</v>
      </c>
      <c r="F88" s="12" t="str">
        <f t="shared" si="7"/>
        <v>Ab3</v>
      </c>
      <c r="G88" s="12"/>
      <c r="H88" s="13" t="s">
        <v>53</v>
      </c>
      <c r="I88" s="12">
        <f t="shared" si="11"/>
        <v>64</v>
      </c>
      <c r="J88" s="94">
        <f t="shared" si="8"/>
        <v>576.17187500000011</v>
      </c>
      <c r="K88" s="12" t="str">
        <f t="shared" si="9"/>
        <v>C5</v>
      </c>
      <c r="L88" s="7"/>
    </row>
    <row r="89" spans="2:12" x14ac:dyDescent="0.25">
      <c r="C89" s="11" t="s">
        <v>25</v>
      </c>
      <c r="D89" s="12">
        <f t="shared" si="10"/>
        <v>1</v>
      </c>
      <c r="E89" s="94" t="str">
        <f t="shared" si="6"/>
        <v/>
      </c>
      <c r="F89" s="12" t="str">
        <f t="shared" si="7"/>
        <v/>
      </c>
      <c r="G89" s="12"/>
      <c r="H89" s="13" t="s">
        <v>25</v>
      </c>
      <c r="I89" s="12">
        <f t="shared" si="11"/>
        <v>1</v>
      </c>
      <c r="J89" s="94" t="str">
        <f t="shared" si="8"/>
        <v/>
      </c>
      <c r="K89" s="12" t="str">
        <f t="shared" si="9"/>
        <v/>
      </c>
      <c r="L89" s="7"/>
    </row>
    <row r="90" spans="2:12" x14ac:dyDescent="0.25">
      <c r="C90" s="11" t="s">
        <v>26</v>
      </c>
      <c r="D90" s="12">
        <f t="shared" si="10"/>
        <v>128</v>
      </c>
      <c r="E90" s="94">
        <f t="shared" si="6"/>
        <v>288.08593750000006</v>
      </c>
      <c r="F90" s="12" t="str">
        <f t="shared" si="7"/>
        <v>C4</v>
      </c>
      <c r="G90" s="12"/>
      <c r="H90" s="13" t="s">
        <v>35</v>
      </c>
      <c r="I90" s="12">
        <f t="shared" si="11"/>
        <v>72</v>
      </c>
      <c r="J90" s="94">
        <f t="shared" si="8"/>
        <v>512.15277777777783</v>
      </c>
      <c r="K90" s="12" t="str">
        <f t="shared" si="9"/>
        <v>Bb4</v>
      </c>
      <c r="L90" s="7"/>
    </row>
    <row r="91" spans="2:12" x14ac:dyDescent="0.25">
      <c r="C91" s="11" t="s">
        <v>25</v>
      </c>
      <c r="D91" s="12">
        <f t="shared" si="10"/>
        <v>1</v>
      </c>
      <c r="E91" s="94" t="str">
        <f t="shared" si="6"/>
        <v/>
      </c>
      <c r="F91" s="12" t="str">
        <f t="shared" si="7"/>
        <v/>
      </c>
      <c r="G91" s="12"/>
      <c r="H91" s="13" t="s">
        <v>25</v>
      </c>
      <c r="I91" s="12">
        <f t="shared" si="11"/>
        <v>1</v>
      </c>
      <c r="J91" s="94" t="str">
        <f t="shared" si="8"/>
        <v/>
      </c>
      <c r="K91" s="12" t="str">
        <f t="shared" si="9"/>
        <v/>
      </c>
      <c r="L91" s="7"/>
    </row>
    <row r="92" spans="2:12" x14ac:dyDescent="0.25">
      <c r="C92" s="11" t="s">
        <v>20</v>
      </c>
      <c r="D92" s="12">
        <f t="shared" si="10"/>
        <v>108</v>
      </c>
      <c r="E92" s="94">
        <f t="shared" si="6"/>
        <v>341.43518518518522</v>
      </c>
      <c r="F92" s="12" t="str">
        <f t="shared" si="7"/>
        <v>Eb4</v>
      </c>
      <c r="G92" s="12"/>
      <c r="H92" s="13" t="s">
        <v>86</v>
      </c>
      <c r="I92" s="12">
        <f t="shared" si="11"/>
        <v>81</v>
      </c>
      <c r="J92" s="94">
        <f t="shared" si="8"/>
        <v>455.24691358024694</v>
      </c>
      <c r="K92" s="12" t="str">
        <f t="shared" si="9"/>
        <v>Ab4</v>
      </c>
      <c r="L92" s="7"/>
    </row>
    <row r="93" spans="2:12" ht="15.75" thickBot="1" x14ac:dyDescent="0.3">
      <c r="C93" s="11" t="s">
        <v>25</v>
      </c>
      <c r="D93" s="12">
        <f t="shared" si="10"/>
        <v>1</v>
      </c>
      <c r="E93" s="94" t="str">
        <f t="shared" si="6"/>
        <v/>
      </c>
      <c r="F93" s="12" t="str">
        <f t="shared" si="7"/>
        <v/>
      </c>
      <c r="G93" s="12"/>
      <c r="H93" s="13" t="s">
        <v>25</v>
      </c>
      <c r="I93" s="12">
        <f t="shared" si="11"/>
        <v>1</v>
      </c>
      <c r="J93" s="94" t="str">
        <f t="shared" si="8"/>
        <v/>
      </c>
      <c r="K93" s="12" t="str">
        <f t="shared" si="9"/>
        <v/>
      </c>
      <c r="L93" s="7"/>
    </row>
    <row r="94" spans="2:12" x14ac:dyDescent="0.25">
      <c r="B94" s="22">
        <v>8</v>
      </c>
      <c r="C94" s="23" t="s">
        <v>16</v>
      </c>
      <c r="D94" s="24">
        <f t="shared" si="10"/>
        <v>171</v>
      </c>
      <c r="E94" s="93">
        <f t="shared" si="6"/>
        <v>215.64327485380122</v>
      </c>
      <c r="F94" s="24" t="str">
        <f t="shared" si="7"/>
        <v>G3</v>
      </c>
      <c r="G94" s="24"/>
      <c r="H94" s="25" t="s">
        <v>34</v>
      </c>
      <c r="I94" s="24">
        <f t="shared" si="11"/>
        <v>57</v>
      </c>
      <c r="J94" s="93">
        <f t="shared" si="8"/>
        <v>646.92982456140362</v>
      </c>
      <c r="K94" s="24" t="str">
        <f t="shared" si="9"/>
        <v>D5</v>
      </c>
      <c r="L94" s="26"/>
    </row>
    <row r="95" spans="2:12" x14ac:dyDescent="0.25">
      <c r="B95" s="62"/>
      <c r="C95" s="11" t="s">
        <v>25</v>
      </c>
      <c r="D95" s="12">
        <f t="shared" si="10"/>
        <v>1</v>
      </c>
      <c r="E95" s="94" t="str">
        <f t="shared" si="6"/>
        <v/>
      </c>
      <c r="F95" s="12" t="str">
        <f t="shared" si="7"/>
        <v/>
      </c>
      <c r="G95" s="12"/>
      <c r="H95" s="13" t="s">
        <v>34</v>
      </c>
      <c r="I95" s="12">
        <f t="shared" si="11"/>
        <v>57</v>
      </c>
      <c r="J95" s="94">
        <f t="shared" si="8"/>
        <v>646.92982456140362</v>
      </c>
      <c r="K95" s="12" t="str">
        <f t="shared" si="9"/>
        <v>D5</v>
      </c>
      <c r="L95" s="7"/>
    </row>
    <row r="96" spans="2:12" x14ac:dyDescent="0.25">
      <c r="B96" s="62"/>
      <c r="C96" s="11" t="s">
        <v>31</v>
      </c>
      <c r="D96" s="12">
        <f t="shared" si="10"/>
        <v>136</v>
      </c>
      <c r="E96" s="94">
        <f t="shared" si="6"/>
        <v>271.13970588235298</v>
      </c>
      <c r="F96" s="12" t="str">
        <f t="shared" si="7"/>
        <v>B3</v>
      </c>
      <c r="G96" s="12"/>
      <c r="H96" s="13" t="s">
        <v>54</v>
      </c>
      <c r="I96" s="12">
        <f t="shared" si="11"/>
        <v>54</v>
      </c>
      <c r="J96" s="94">
        <f t="shared" si="8"/>
        <v>682.87037037037044</v>
      </c>
      <c r="K96" s="12" t="str">
        <f t="shared" si="9"/>
        <v>Eb5</v>
      </c>
      <c r="L96" s="7"/>
    </row>
    <row r="97" spans="2:12" x14ac:dyDescent="0.25">
      <c r="C97" s="11" t="s">
        <v>25</v>
      </c>
      <c r="D97" s="12">
        <f t="shared" si="10"/>
        <v>1</v>
      </c>
      <c r="E97" s="94" t="str">
        <f t="shared" si="6"/>
        <v/>
      </c>
      <c r="F97" s="12" t="str">
        <f t="shared" si="7"/>
        <v/>
      </c>
      <c r="G97" s="12"/>
      <c r="H97" s="13" t="s">
        <v>54</v>
      </c>
      <c r="I97" s="12">
        <f t="shared" si="11"/>
        <v>54</v>
      </c>
      <c r="J97" s="94">
        <f t="shared" si="8"/>
        <v>682.87037037037044</v>
      </c>
      <c r="K97" s="12" t="str">
        <f t="shared" si="9"/>
        <v>Eb5</v>
      </c>
      <c r="L97" s="7"/>
    </row>
    <row r="98" spans="2:12" x14ac:dyDescent="0.25">
      <c r="C98" s="11" t="s">
        <v>28</v>
      </c>
      <c r="D98" s="12">
        <f t="shared" si="10"/>
        <v>114</v>
      </c>
      <c r="E98" s="94">
        <f t="shared" si="6"/>
        <v>323.46491228070181</v>
      </c>
      <c r="F98" s="12" t="str">
        <f t="shared" si="7"/>
        <v>D4</v>
      </c>
      <c r="G98" s="12"/>
      <c r="H98" s="13" t="s">
        <v>55</v>
      </c>
      <c r="I98" s="12">
        <f t="shared" si="11"/>
        <v>48</v>
      </c>
      <c r="J98" s="94">
        <f t="shared" si="8"/>
        <v>768.22916666666674</v>
      </c>
      <c r="K98" s="12" t="str">
        <f t="shared" si="9"/>
        <v>F5</v>
      </c>
      <c r="L98" s="7"/>
    </row>
    <row r="99" spans="2:12" x14ac:dyDescent="0.25">
      <c r="C99" s="11" t="s">
        <v>25</v>
      </c>
      <c r="D99" s="12">
        <f t="shared" si="10"/>
        <v>1</v>
      </c>
      <c r="E99" s="94" t="str">
        <f t="shared" si="6"/>
        <v/>
      </c>
      <c r="F99" s="12" t="str">
        <f t="shared" si="7"/>
        <v/>
      </c>
      <c r="G99" s="12"/>
      <c r="H99" s="13" t="s">
        <v>55</v>
      </c>
      <c r="I99" s="12">
        <f t="shared" si="11"/>
        <v>48</v>
      </c>
      <c r="J99" s="94">
        <f t="shared" si="8"/>
        <v>768.22916666666674</v>
      </c>
      <c r="K99" s="12" t="str">
        <f t="shared" si="9"/>
        <v>F5</v>
      </c>
      <c r="L99" s="7"/>
    </row>
    <row r="100" spans="2:12" x14ac:dyDescent="0.25">
      <c r="C100" s="11" t="s">
        <v>16</v>
      </c>
      <c r="D100" s="12">
        <f t="shared" si="10"/>
        <v>171</v>
      </c>
      <c r="E100" s="94">
        <f t="shared" si="6"/>
        <v>215.64327485380122</v>
      </c>
      <c r="F100" s="12" t="str">
        <f t="shared" si="7"/>
        <v>G3</v>
      </c>
      <c r="G100" s="12"/>
      <c r="H100" s="13" t="s">
        <v>55</v>
      </c>
      <c r="I100" s="12">
        <f t="shared" si="11"/>
        <v>48</v>
      </c>
      <c r="J100" s="94">
        <f t="shared" si="8"/>
        <v>768.22916666666674</v>
      </c>
      <c r="K100" s="12" t="str">
        <f t="shared" si="9"/>
        <v>F5</v>
      </c>
      <c r="L100" s="7"/>
    </row>
    <row r="101" spans="2:12" x14ac:dyDescent="0.25">
      <c r="C101" s="11" t="s">
        <v>25</v>
      </c>
      <c r="D101" s="12">
        <f t="shared" si="10"/>
        <v>1</v>
      </c>
      <c r="E101" s="94" t="str">
        <f t="shared" si="6"/>
        <v/>
      </c>
      <c r="F101" s="12" t="str">
        <f t="shared" si="7"/>
        <v/>
      </c>
      <c r="G101" s="12"/>
      <c r="H101" s="13" t="s">
        <v>55</v>
      </c>
      <c r="I101" s="12">
        <f t="shared" si="11"/>
        <v>48</v>
      </c>
      <c r="J101" s="94">
        <f t="shared" si="8"/>
        <v>768.22916666666674</v>
      </c>
      <c r="K101" s="12" t="str">
        <f t="shared" si="9"/>
        <v>F5</v>
      </c>
      <c r="L101" s="7"/>
    </row>
    <row r="102" spans="2:12" x14ac:dyDescent="0.25">
      <c r="C102" s="11" t="s">
        <v>31</v>
      </c>
      <c r="D102" s="12">
        <f t="shared" si="10"/>
        <v>136</v>
      </c>
      <c r="E102" s="94">
        <f t="shared" si="6"/>
        <v>271.13970588235298</v>
      </c>
      <c r="F102" s="12" t="str">
        <f t="shared" si="7"/>
        <v>B3</v>
      </c>
      <c r="G102" s="12"/>
      <c r="H102" s="13" t="s">
        <v>54</v>
      </c>
      <c r="I102" s="12">
        <f t="shared" si="11"/>
        <v>54</v>
      </c>
      <c r="J102" s="94">
        <f t="shared" si="8"/>
        <v>682.87037037037044</v>
      </c>
      <c r="K102" s="12" t="str">
        <f t="shared" si="9"/>
        <v>Eb5</v>
      </c>
      <c r="L102" s="7"/>
    </row>
    <row r="103" spans="2:12" x14ac:dyDescent="0.25">
      <c r="C103" s="11" t="s">
        <v>25</v>
      </c>
      <c r="D103" s="12">
        <f t="shared" si="10"/>
        <v>1</v>
      </c>
      <c r="E103" s="94" t="str">
        <f t="shared" si="6"/>
        <v/>
      </c>
      <c r="F103" s="12" t="str">
        <f t="shared" si="7"/>
        <v/>
      </c>
      <c r="G103" s="12"/>
      <c r="H103" s="13" t="s">
        <v>54</v>
      </c>
      <c r="I103" s="12">
        <f t="shared" si="11"/>
        <v>54</v>
      </c>
      <c r="J103" s="94">
        <f t="shared" si="8"/>
        <v>682.87037037037044</v>
      </c>
      <c r="K103" s="12" t="str">
        <f t="shared" si="9"/>
        <v>Eb5</v>
      </c>
      <c r="L103" s="7"/>
    </row>
    <row r="104" spans="2:12" x14ac:dyDescent="0.25">
      <c r="C104" s="11" t="s">
        <v>28</v>
      </c>
      <c r="D104" s="12">
        <f t="shared" si="10"/>
        <v>114</v>
      </c>
      <c r="E104" s="94">
        <f t="shared" si="6"/>
        <v>323.46491228070181</v>
      </c>
      <c r="F104" s="12" t="str">
        <f t="shared" si="7"/>
        <v>D4</v>
      </c>
      <c r="G104" s="12"/>
      <c r="H104" s="13" t="s">
        <v>34</v>
      </c>
      <c r="I104" s="12">
        <f t="shared" si="11"/>
        <v>57</v>
      </c>
      <c r="J104" s="94">
        <f t="shared" si="8"/>
        <v>646.92982456140362</v>
      </c>
      <c r="K104" s="12" t="str">
        <f t="shared" si="9"/>
        <v>D5</v>
      </c>
      <c r="L104" s="7"/>
    </row>
    <row r="105" spans="2:12" ht="15.75" thickBot="1" x14ac:dyDescent="0.3">
      <c r="C105" s="11" t="s">
        <v>25</v>
      </c>
      <c r="D105" s="12">
        <f t="shared" si="10"/>
        <v>1</v>
      </c>
      <c r="E105" s="94" t="str">
        <f t="shared" si="6"/>
        <v/>
      </c>
      <c r="F105" s="12" t="str">
        <f t="shared" si="7"/>
        <v/>
      </c>
      <c r="G105" s="12"/>
      <c r="H105" s="13" t="s">
        <v>34</v>
      </c>
      <c r="I105" s="12">
        <f t="shared" si="11"/>
        <v>57</v>
      </c>
      <c r="J105" s="94">
        <f t="shared" si="8"/>
        <v>646.92982456140362</v>
      </c>
      <c r="K105" s="12" t="str">
        <f t="shared" si="9"/>
        <v>D5</v>
      </c>
      <c r="L105" s="7"/>
    </row>
    <row r="106" spans="2:12" x14ac:dyDescent="0.25">
      <c r="B106" s="22">
        <v>9</v>
      </c>
      <c r="C106" s="23" t="s">
        <v>26</v>
      </c>
      <c r="D106" s="24">
        <f t="shared" si="10"/>
        <v>128</v>
      </c>
      <c r="E106" s="93">
        <f t="shared" si="6"/>
        <v>288.08593750000006</v>
      </c>
      <c r="F106" s="24" t="str">
        <f t="shared" si="7"/>
        <v>C4</v>
      </c>
      <c r="G106" s="24"/>
      <c r="H106" s="25" t="s">
        <v>25</v>
      </c>
      <c r="I106" s="24">
        <f t="shared" si="11"/>
        <v>1</v>
      </c>
      <c r="J106" s="93" t="str">
        <f t="shared" si="8"/>
        <v/>
      </c>
      <c r="K106" s="24" t="str">
        <f t="shared" si="9"/>
        <v/>
      </c>
      <c r="L106" s="26"/>
    </row>
    <row r="107" spans="2:12" x14ac:dyDescent="0.25">
      <c r="B107" s="62"/>
      <c r="C107" s="11" t="s">
        <v>25</v>
      </c>
      <c r="D107" s="12">
        <f t="shared" si="10"/>
        <v>1</v>
      </c>
      <c r="E107" s="94" t="str">
        <f t="shared" si="6"/>
        <v/>
      </c>
      <c r="F107" s="12" t="str">
        <f t="shared" si="7"/>
        <v/>
      </c>
      <c r="G107" s="12"/>
      <c r="H107" s="13" t="s">
        <v>25</v>
      </c>
      <c r="I107" s="12">
        <f t="shared" si="11"/>
        <v>1</v>
      </c>
      <c r="J107" s="94" t="str">
        <f t="shared" si="8"/>
        <v/>
      </c>
      <c r="K107" s="12" t="str">
        <f t="shared" si="9"/>
        <v/>
      </c>
      <c r="L107" s="7"/>
    </row>
    <row r="108" spans="2:12" x14ac:dyDescent="0.25">
      <c r="B108" s="62"/>
      <c r="C108" s="11" t="s">
        <v>20</v>
      </c>
      <c r="D108" s="12">
        <f t="shared" si="10"/>
        <v>108</v>
      </c>
      <c r="E108" s="94">
        <f t="shared" si="6"/>
        <v>341.43518518518522</v>
      </c>
      <c r="F108" s="12" t="str">
        <f t="shared" si="7"/>
        <v>Eb4</v>
      </c>
      <c r="G108" s="12"/>
      <c r="H108" s="13" t="s">
        <v>53</v>
      </c>
      <c r="I108" s="12">
        <f t="shared" si="11"/>
        <v>64</v>
      </c>
      <c r="J108" s="94">
        <f t="shared" si="8"/>
        <v>576.17187500000011</v>
      </c>
      <c r="K108" s="12" t="str">
        <f t="shared" si="9"/>
        <v>C5</v>
      </c>
      <c r="L108" s="7"/>
    </row>
    <row r="109" spans="2:12" x14ac:dyDescent="0.25">
      <c r="C109" s="11" t="s">
        <v>25</v>
      </c>
      <c r="D109" s="12">
        <f t="shared" si="10"/>
        <v>1</v>
      </c>
      <c r="E109" s="94" t="str">
        <f t="shared" si="6"/>
        <v/>
      </c>
      <c r="F109" s="12" t="str">
        <f t="shared" si="7"/>
        <v/>
      </c>
      <c r="G109" s="12"/>
      <c r="H109" s="13" t="s">
        <v>34</v>
      </c>
      <c r="I109" s="12">
        <f t="shared" si="11"/>
        <v>57</v>
      </c>
      <c r="J109" s="94">
        <f t="shared" si="8"/>
        <v>646.92982456140362</v>
      </c>
      <c r="K109" s="12" t="str">
        <f t="shared" si="9"/>
        <v>D5</v>
      </c>
      <c r="L109" s="7"/>
    </row>
    <row r="110" spans="2:12" x14ac:dyDescent="0.25">
      <c r="C110" s="11" t="s">
        <v>32</v>
      </c>
      <c r="D110" s="12">
        <f t="shared" si="10"/>
        <v>86</v>
      </c>
      <c r="E110" s="94">
        <f t="shared" si="6"/>
        <v>428.77906976744191</v>
      </c>
      <c r="F110" s="12" t="str">
        <f t="shared" si="7"/>
        <v>F#4</v>
      </c>
      <c r="G110" s="12"/>
      <c r="H110" s="13" t="s">
        <v>54</v>
      </c>
      <c r="I110" s="12">
        <f t="shared" si="11"/>
        <v>54</v>
      </c>
      <c r="J110" s="94">
        <f t="shared" si="8"/>
        <v>682.87037037037044</v>
      </c>
      <c r="K110" s="12" t="str">
        <f t="shared" si="9"/>
        <v>Eb5</v>
      </c>
      <c r="L110" s="7"/>
    </row>
    <row r="111" spans="2:12" x14ac:dyDescent="0.25">
      <c r="C111" s="11" t="s">
        <v>25</v>
      </c>
      <c r="D111" s="12">
        <f t="shared" si="10"/>
        <v>1</v>
      </c>
      <c r="E111" s="94" t="str">
        <f t="shared" si="6"/>
        <v/>
      </c>
      <c r="F111" s="12" t="str">
        <f t="shared" si="7"/>
        <v/>
      </c>
      <c r="G111" s="12"/>
      <c r="H111" s="13" t="s">
        <v>55</v>
      </c>
      <c r="I111" s="12">
        <f t="shared" si="11"/>
        <v>48</v>
      </c>
      <c r="J111" s="94">
        <f t="shared" si="8"/>
        <v>768.22916666666674</v>
      </c>
      <c r="K111" s="12" t="str">
        <f t="shared" si="9"/>
        <v>F5</v>
      </c>
      <c r="L111" s="7"/>
    </row>
    <row r="112" spans="2:12" x14ac:dyDescent="0.25">
      <c r="C112" s="11" t="s">
        <v>26</v>
      </c>
      <c r="D112" s="12">
        <f t="shared" si="10"/>
        <v>128</v>
      </c>
      <c r="E112" s="94">
        <f t="shared" si="6"/>
        <v>288.08593750000006</v>
      </c>
      <c r="F112" s="12" t="str">
        <f t="shared" si="7"/>
        <v>C4</v>
      </c>
      <c r="G112" s="12"/>
      <c r="H112" s="13" t="s">
        <v>54</v>
      </c>
      <c r="I112" s="12">
        <f t="shared" si="11"/>
        <v>54</v>
      </c>
      <c r="J112" s="94">
        <f t="shared" si="8"/>
        <v>682.87037037037044</v>
      </c>
      <c r="K112" s="12" t="str">
        <f t="shared" si="9"/>
        <v>Eb5</v>
      </c>
      <c r="L112" s="7"/>
    </row>
    <row r="113" spans="2:12" x14ac:dyDescent="0.25">
      <c r="C113" s="11" t="s">
        <v>25</v>
      </c>
      <c r="D113" s="12">
        <f t="shared" si="10"/>
        <v>1</v>
      </c>
      <c r="E113" s="94" t="str">
        <f t="shared" si="6"/>
        <v/>
      </c>
      <c r="F113" s="12" t="str">
        <f t="shared" si="7"/>
        <v/>
      </c>
      <c r="G113" s="12"/>
      <c r="H113" s="13" t="s">
        <v>25</v>
      </c>
      <c r="I113" s="12">
        <f t="shared" si="11"/>
        <v>1</v>
      </c>
      <c r="J113" s="94" t="str">
        <f t="shared" si="8"/>
        <v/>
      </c>
      <c r="K113" s="12" t="str">
        <f t="shared" si="9"/>
        <v/>
      </c>
      <c r="L113" s="7"/>
    </row>
    <row r="114" spans="2:12" x14ac:dyDescent="0.25">
      <c r="C114" s="11" t="s">
        <v>20</v>
      </c>
      <c r="D114" s="12">
        <f t="shared" si="10"/>
        <v>108</v>
      </c>
      <c r="E114" s="94">
        <f t="shared" si="6"/>
        <v>341.43518518518522</v>
      </c>
      <c r="F114" s="12" t="str">
        <f t="shared" si="7"/>
        <v>Eb4</v>
      </c>
      <c r="G114" s="12"/>
      <c r="H114" s="13" t="s">
        <v>34</v>
      </c>
      <c r="I114" s="12">
        <f t="shared" si="11"/>
        <v>57</v>
      </c>
      <c r="J114" s="94">
        <f t="shared" si="8"/>
        <v>646.92982456140362</v>
      </c>
      <c r="K114" s="12" t="str">
        <f t="shared" si="9"/>
        <v>D5</v>
      </c>
      <c r="L114" s="7"/>
    </row>
    <row r="115" spans="2:12" x14ac:dyDescent="0.25">
      <c r="C115" s="11" t="s">
        <v>25</v>
      </c>
      <c r="D115" s="12">
        <f t="shared" si="10"/>
        <v>1</v>
      </c>
      <c r="E115" s="94" t="str">
        <f t="shared" si="6"/>
        <v/>
      </c>
      <c r="F115" s="12" t="str">
        <f t="shared" si="7"/>
        <v/>
      </c>
      <c r="G115" s="12"/>
      <c r="H115" s="13" t="s">
        <v>25</v>
      </c>
      <c r="I115" s="12">
        <f t="shared" si="11"/>
        <v>1</v>
      </c>
      <c r="J115" s="94" t="str">
        <f t="shared" si="8"/>
        <v/>
      </c>
      <c r="K115" s="12" t="str">
        <f t="shared" si="9"/>
        <v/>
      </c>
      <c r="L115" s="7"/>
    </row>
    <row r="116" spans="2:12" x14ac:dyDescent="0.25">
      <c r="C116" s="11" t="s">
        <v>32</v>
      </c>
      <c r="D116" s="12">
        <f t="shared" si="10"/>
        <v>86</v>
      </c>
      <c r="E116" s="94">
        <f t="shared" si="6"/>
        <v>428.77906976744191</v>
      </c>
      <c r="F116" s="12" t="str">
        <f t="shared" si="7"/>
        <v>F#4</v>
      </c>
      <c r="G116" s="12"/>
      <c r="H116" s="13" t="s">
        <v>53</v>
      </c>
      <c r="I116" s="12">
        <f t="shared" si="11"/>
        <v>64</v>
      </c>
      <c r="J116" s="94">
        <f t="shared" si="8"/>
        <v>576.17187500000011</v>
      </c>
      <c r="K116" s="12" t="str">
        <f t="shared" si="9"/>
        <v>C5</v>
      </c>
      <c r="L116" s="7"/>
    </row>
    <row r="117" spans="2:12" ht="15.75" thickBot="1" x14ac:dyDescent="0.3">
      <c r="C117" s="11" t="s">
        <v>25</v>
      </c>
      <c r="D117" s="12">
        <f t="shared" si="10"/>
        <v>1</v>
      </c>
      <c r="E117" s="94" t="str">
        <f t="shared" si="6"/>
        <v/>
      </c>
      <c r="F117" s="12" t="str">
        <f t="shared" si="7"/>
        <v/>
      </c>
      <c r="G117" s="12"/>
      <c r="H117" s="13" t="s">
        <v>25</v>
      </c>
      <c r="I117" s="12">
        <f t="shared" si="11"/>
        <v>1</v>
      </c>
      <c r="J117" s="94" t="str">
        <f t="shared" si="8"/>
        <v/>
      </c>
      <c r="K117" s="12" t="str">
        <f t="shared" si="9"/>
        <v/>
      </c>
      <c r="L117" s="7"/>
    </row>
    <row r="118" spans="2:12" x14ac:dyDescent="0.25">
      <c r="B118" s="22">
        <v>10</v>
      </c>
      <c r="C118" s="23" t="s">
        <v>29</v>
      </c>
      <c r="D118" s="24">
        <f t="shared" si="10"/>
        <v>144</v>
      </c>
      <c r="E118" s="93">
        <f t="shared" si="6"/>
        <v>256.07638888888891</v>
      </c>
      <c r="F118" s="24" t="str">
        <f t="shared" si="7"/>
        <v>Bb3</v>
      </c>
      <c r="G118" s="24"/>
      <c r="H118" s="25" t="s">
        <v>34</v>
      </c>
      <c r="I118" s="24">
        <f t="shared" si="11"/>
        <v>57</v>
      </c>
      <c r="J118" s="93">
        <f t="shared" si="8"/>
        <v>646.92982456140362</v>
      </c>
      <c r="K118" s="24" t="str">
        <f t="shared" si="9"/>
        <v>D5</v>
      </c>
      <c r="L118" s="26"/>
    </row>
    <row r="119" spans="2:12" x14ac:dyDescent="0.25">
      <c r="B119" s="62"/>
      <c r="C119" s="11" t="s">
        <v>25</v>
      </c>
      <c r="D119" s="12">
        <f t="shared" si="10"/>
        <v>1</v>
      </c>
      <c r="E119" s="94" t="str">
        <f t="shared" si="6"/>
        <v/>
      </c>
      <c r="F119" s="12" t="str">
        <f t="shared" si="7"/>
        <v/>
      </c>
      <c r="G119" s="12"/>
      <c r="H119" s="13" t="s">
        <v>25</v>
      </c>
      <c r="I119" s="12">
        <f t="shared" si="11"/>
        <v>1</v>
      </c>
      <c r="J119" s="94" t="str">
        <f t="shared" si="8"/>
        <v/>
      </c>
      <c r="K119" s="12" t="str">
        <f t="shared" si="9"/>
        <v/>
      </c>
      <c r="L119" s="7"/>
    </row>
    <row r="120" spans="2:12" x14ac:dyDescent="0.25">
      <c r="B120" s="62"/>
      <c r="C120" s="11" t="s">
        <v>28</v>
      </c>
      <c r="D120" s="12">
        <f t="shared" si="10"/>
        <v>114</v>
      </c>
      <c r="E120" s="94">
        <f t="shared" si="6"/>
        <v>323.46491228070181</v>
      </c>
      <c r="F120" s="12" t="str">
        <f t="shared" si="7"/>
        <v>D4</v>
      </c>
      <c r="G120" s="12"/>
      <c r="H120" s="13" t="s">
        <v>54</v>
      </c>
      <c r="I120" s="12">
        <f t="shared" si="11"/>
        <v>54</v>
      </c>
      <c r="J120" s="94">
        <f t="shared" si="8"/>
        <v>682.87037037037044</v>
      </c>
      <c r="K120" s="12" t="str">
        <f t="shared" si="9"/>
        <v>Eb5</v>
      </c>
      <c r="L120" s="7"/>
    </row>
    <row r="121" spans="2:12" x14ac:dyDescent="0.25">
      <c r="C121" s="11" t="s">
        <v>25</v>
      </c>
      <c r="D121" s="12">
        <f t="shared" si="10"/>
        <v>1</v>
      </c>
      <c r="E121" s="94" t="str">
        <f t="shared" si="6"/>
        <v/>
      </c>
      <c r="F121" s="12" t="str">
        <f t="shared" si="7"/>
        <v/>
      </c>
      <c r="G121" s="12"/>
      <c r="H121" s="13" t="s">
        <v>25</v>
      </c>
      <c r="I121" s="12">
        <f t="shared" si="11"/>
        <v>1</v>
      </c>
      <c r="J121" s="94" t="str">
        <f t="shared" si="8"/>
        <v/>
      </c>
      <c r="K121" s="12" t="str">
        <f t="shared" si="9"/>
        <v/>
      </c>
      <c r="L121" s="7"/>
    </row>
    <row r="122" spans="2:12" x14ac:dyDescent="0.25">
      <c r="C122" s="11" t="s">
        <v>30</v>
      </c>
      <c r="D122" s="12">
        <f t="shared" si="10"/>
        <v>96</v>
      </c>
      <c r="E122" s="94">
        <f t="shared" si="6"/>
        <v>384.11458333333337</v>
      </c>
      <c r="F122" s="12" t="str">
        <f t="shared" si="7"/>
        <v>F4</v>
      </c>
      <c r="G122" s="12"/>
      <c r="H122" s="13" t="s">
        <v>55</v>
      </c>
      <c r="I122" s="12">
        <f t="shared" si="11"/>
        <v>48</v>
      </c>
      <c r="J122" s="94">
        <f t="shared" si="8"/>
        <v>768.22916666666674</v>
      </c>
      <c r="K122" s="12" t="str">
        <f t="shared" si="9"/>
        <v>F5</v>
      </c>
      <c r="L122" s="7"/>
    </row>
    <row r="123" spans="2:12" x14ac:dyDescent="0.25">
      <c r="C123" s="11" t="s">
        <v>25</v>
      </c>
      <c r="D123" s="12">
        <f t="shared" si="10"/>
        <v>1</v>
      </c>
      <c r="E123" s="94" t="str">
        <f t="shared" si="6"/>
        <v/>
      </c>
      <c r="F123" s="12" t="str">
        <f t="shared" si="7"/>
        <v/>
      </c>
      <c r="G123" s="12"/>
      <c r="H123" s="13" t="s">
        <v>25</v>
      </c>
      <c r="I123" s="12">
        <f t="shared" si="11"/>
        <v>1</v>
      </c>
      <c r="J123" s="94" t="str">
        <f t="shared" si="8"/>
        <v/>
      </c>
      <c r="K123" s="12" t="str">
        <f t="shared" si="9"/>
        <v/>
      </c>
      <c r="L123" s="7"/>
    </row>
    <row r="124" spans="2:12" x14ac:dyDescent="0.25">
      <c r="C124" s="11" t="s">
        <v>29</v>
      </c>
      <c r="D124" s="12">
        <f t="shared" si="10"/>
        <v>144</v>
      </c>
      <c r="E124" s="94">
        <f t="shared" si="6"/>
        <v>256.07638888888891</v>
      </c>
      <c r="F124" s="12" t="str">
        <f t="shared" si="7"/>
        <v>Bb3</v>
      </c>
      <c r="G124" s="12"/>
      <c r="H124" s="13" t="s">
        <v>55</v>
      </c>
      <c r="I124" s="12">
        <f t="shared" si="11"/>
        <v>48</v>
      </c>
      <c r="J124" s="94">
        <f t="shared" si="8"/>
        <v>768.22916666666674</v>
      </c>
      <c r="K124" s="12" t="str">
        <f t="shared" si="9"/>
        <v>F5</v>
      </c>
      <c r="L124" s="7"/>
    </row>
    <row r="125" spans="2:12" x14ac:dyDescent="0.25">
      <c r="C125" s="11" t="s">
        <v>25</v>
      </c>
      <c r="D125" s="12">
        <f t="shared" si="10"/>
        <v>1</v>
      </c>
      <c r="E125" s="94" t="str">
        <f t="shared" si="6"/>
        <v/>
      </c>
      <c r="F125" s="12" t="str">
        <f t="shared" si="7"/>
        <v/>
      </c>
      <c r="G125" s="12"/>
      <c r="H125" s="13" t="s">
        <v>55</v>
      </c>
      <c r="I125" s="12">
        <f t="shared" si="11"/>
        <v>48</v>
      </c>
      <c r="J125" s="94">
        <f t="shared" si="8"/>
        <v>768.22916666666674</v>
      </c>
      <c r="K125" s="12" t="str">
        <f t="shared" si="9"/>
        <v>F5</v>
      </c>
      <c r="L125" s="7"/>
    </row>
    <row r="126" spans="2:12" x14ac:dyDescent="0.25">
      <c r="C126" s="11" t="s">
        <v>28</v>
      </c>
      <c r="D126" s="12">
        <f t="shared" si="10"/>
        <v>114</v>
      </c>
      <c r="E126" s="94">
        <f t="shared" si="6"/>
        <v>323.46491228070181</v>
      </c>
      <c r="F126" s="12" t="str">
        <f t="shared" si="7"/>
        <v>D4</v>
      </c>
      <c r="G126" s="12"/>
      <c r="H126" s="13" t="s">
        <v>55</v>
      </c>
      <c r="I126" s="12">
        <f t="shared" si="11"/>
        <v>48</v>
      </c>
      <c r="J126" s="94">
        <f t="shared" si="8"/>
        <v>768.22916666666674</v>
      </c>
      <c r="K126" s="12" t="str">
        <f t="shared" si="9"/>
        <v>F5</v>
      </c>
      <c r="L126" s="7"/>
    </row>
    <row r="127" spans="2:12" x14ac:dyDescent="0.25">
      <c r="C127" s="11" t="s">
        <v>25</v>
      </c>
      <c r="D127" s="12">
        <f t="shared" si="10"/>
        <v>1</v>
      </c>
      <c r="E127" s="94" t="str">
        <f t="shared" si="6"/>
        <v/>
      </c>
      <c r="F127" s="12" t="str">
        <f t="shared" si="7"/>
        <v/>
      </c>
      <c r="G127" s="12"/>
      <c r="H127" s="13" t="s">
        <v>55</v>
      </c>
      <c r="I127" s="12">
        <f t="shared" si="11"/>
        <v>48</v>
      </c>
      <c r="J127" s="94">
        <f t="shared" si="8"/>
        <v>768.22916666666674</v>
      </c>
      <c r="K127" s="12" t="str">
        <f t="shared" si="9"/>
        <v>F5</v>
      </c>
      <c r="L127" s="7"/>
    </row>
    <row r="128" spans="2:12" x14ac:dyDescent="0.25">
      <c r="C128" s="11" t="s">
        <v>30</v>
      </c>
      <c r="D128" s="12">
        <f t="shared" si="10"/>
        <v>96</v>
      </c>
      <c r="E128" s="94">
        <f t="shared" si="6"/>
        <v>384.11458333333337</v>
      </c>
      <c r="F128" s="12" t="str">
        <f t="shared" si="7"/>
        <v>F4</v>
      </c>
      <c r="G128" s="12"/>
      <c r="H128" s="13" t="s">
        <v>55</v>
      </c>
      <c r="I128" s="12">
        <f t="shared" si="11"/>
        <v>48</v>
      </c>
      <c r="J128" s="94">
        <f t="shared" si="8"/>
        <v>768.22916666666674</v>
      </c>
      <c r="K128" s="12" t="str">
        <f t="shared" si="9"/>
        <v>F5</v>
      </c>
      <c r="L128" s="7"/>
    </row>
    <row r="129" spans="2:12" ht="15.75" thickBot="1" x14ac:dyDescent="0.3">
      <c r="C129" s="11" t="s">
        <v>25</v>
      </c>
      <c r="D129" s="12">
        <f t="shared" si="10"/>
        <v>1</v>
      </c>
      <c r="E129" s="94" t="str">
        <f t="shared" si="6"/>
        <v/>
      </c>
      <c r="F129" s="12" t="str">
        <f t="shared" si="7"/>
        <v/>
      </c>
      <c r="G129" s="12"/>
      <c r="H129" s="13" t="s">
        <v>55</v>
      </c>
      <c r="I129" s="12">
        <f t="shared" si="11"/>
        <v>48</v>
      </c>
      <c r="J129" s="94">
        <f t="shared" si="8"/>
        <v>768.22916666666674</v>
      </c>
      <c r="K129" s="12" t="str">
        <f t="shared" si="9"/>
        <v>F5</v>
      </c>
      <c r="L129" s="7"/>
    </row>
    <row r="130" spans="2:12" x14ac:dyDescent="0.25">
      <c r="B130" s="22">
        <v>11</v>
      </c>
      <c r="C130" s="23" t="s">
        <v>19</v>
      </c>
      <c r="D130" s="24">
        <f t="shared" si="10"/>
        <v>161</v>
      </c>
      <c r="E130" s="93">
        <f t="shared" si="6"/>
        <v>229.03726708074538</v>
      </c>
      <c r="F130" s="24" t="str">
        <f t="shared" si="7"/>
        <v>Ab3</v>
      </c>
      <c r="G130" s="24"/>
      <c r="H130" s="25" t="s">
        <v>19</v>
      </c>
      <c r="I130" s="24">
        <f t="shared" si="11"/>
        <v>161</v>
      </c>
      <c r="J130" s="93">
        <f t="shared" si="8"/>
        <v>229.03726708074538</v>
      </c>
      <c r="K130" s="24" t="str">
        <f t="shared" si="9"/>
        <v>Ab3</v>
      </c>
      <c r="L130" s="26"/>
    </row>
    <row r="131" spans="2:12" x14ac:dyDescent="0.25">
      <c r="B131" s="62"/>
      <c r="C131" s="11" t="s">
        <v>25</v>
      </c>
      <c r="D131" s="12">
        <f t="shared" si="10"/>
        <v>1</v>
      </c>
      <c r="E131" s="94" t="str">
        <f t="shared" si="6"/>
        <v/>
      </c>
      <c r="F131" s="12" t="str">
        <f t="shared" si="7"/>
        <v/>
      </c>
      <c r="G131" s="12"/>
      <c r="H131" s="13" t="s">
        <v>25</v>
      </c>
      <c r="I131" s="12">
        <f t="shared" si="11"/>
        <v>1</v>
      </c>
      <c r="J131" s="94" t="str">
        <f t="shared" si="8"/>
        <v/>
      </c>
      <c r="K131" s="12" t="str">
        <f t="shared" si="9"/>
        <v/>
      </c>
      <c r="L131" s="7"/>
    </row>
    <row r="132" spans="2:12" x14ac:dyDescent="0.25">
      <c r="B132" s="62"/>
      <c r="C132" s="11" t="s">
        <v>26</v>
      </c>
      <c r="D132" s="12">
        <f t="shared" si="10"/>
        <v>128</v>
      </c>
      <c r="E132" s="94">
        <f t="shared" si="6"/>
        <v>288.08593750000006</v>
      </c>
      <c r="F132" s="12" t="str">
        <f t="shared" si="7"/>
        <v>C4</v>
      </c>
      <c r="G132" s="12"/>
      <c r="H132" s="13" t="s">
        <v>53</v>
      </c>
      <c r="I132" s="12">
        <f t="shared" si="11"/>
        <v>64</v>
      </c>
      <c r="J132" s="94">
        <f t="shared" si="8"/>
        <v>576.17187500000011</v>
      </c>
      <c r="K132" s="12" t="str">
        <f t="shared" si="9"/>
        <v>C5</v>
      </c>
      <c r="L132" s="7"/>
    </row>
    <row r="133" spans="2:12" x14ac:dyDescent="0.25">
      <c r="C133" s="11" t="s">
        <v>25</v>
      </c>
      <c r="D133" s="12">
        <f t="shared" si="10"/>
        <v>1</v>
      </c>
      <c r="E133" s="94" t="str">
        <f t="shared" si="6"/>
        <v/>
      </c>
      <c r="F133" s="12" t="str">
        <f t="shared" si="7"/>
        <v/>
      </c>
      <c r="G133" s="12"/>
      <c r="H133" s="13" t="s">
        <v>34</v>
      </c>
      <c r="I133" s="12">
        <f t="shared" si="11"/>
        <v>57</v>
      </c>
      <c r="J133" s="94">
        <f t="shared" si="8"/>
        <v>646.92982456140362</v>
      </c>
      <c r="K133" s="12" t="str">
        <f t="shared" si="9"/>
        <v>D5</v>
      </c>
      <c r="L133" s="7"/>
    </row>
    <row r="134" spans="2:12" x14ac:dyDescent="0.25">
      <c r="C134" s="11" t="s">
        <v>20</v>
      </c>
      <c r="D134" s="12">
        <f t="shared" si="10"/>
        <v>108</v>
      </c>
      <c r="E134" s="94">
        <f t="shared" si="6"/>
        <v>341.43518518518522</v>
      </c>
      <c r="F134" s="12" t="str">
        <f t="shared" si="7"/>
        <v>Eb4</v>
      </c>
      <c r="G134" s="12"/>
      <c r="H134" s="13" t="s">
        <v>54</v>
      </c>
      <c r="I134" s="12">
        <f t="shared" si="11"/>
        <v>54</v>
      </c>
      <c r="J134" s="94">
        <f t="shared" si="8"/>
        <v>682.87037037037044</v>
      </c>
      <c r="K134" s="12" t="str">
        <f t="shared" si="9"/>
        <v>Eb5</v>
      </c>
      <c r="L134" s="7"/>
    </row>
    <row r="135" spans="2:12" x14ac:dyDescent="0.25">
      <c r="C135" s="11" t="s">
        <v>25</v>
      </c>
      <c r="D135" s="12">
        <f t="shared" si="10"/>
        <v>1</v>
      </c>
      <c r="E135" s="94" t="str">
        <f t="shared" si="6"/>
        <v/>
      </c>
      <c r="F135" s="12" t="str">
        <f t="shared" si="7"/>
        <v/>
      </c>
      <c r="G135" s="12"/>
      <c r="H135" s="13" t="s">
        <v>55</v>
      </c>
      <c r="I135" s="12">
        <f t="shared" si="11"/>
        <v>48</v>
      </c>
      <c r="J135" s="94">
        <f t="shared" si="8"/>
        <v>768.22916666666674</v>
      </c>
      <c r="K135" s="12" t="str">
        <f t="shared" si="9"/>
        <v>F5</v>
      </c>
      <c r="L135" s="7"/>
    </row>
    <row r="136" spans="2:12" x14ac:dyDescent="0.25">
      <c r="C136" s="11" t="s">
        <v>19</v>
      </c>
      <c r="D136" s="12">
        <f t="shared" si="10"/>
        <v>161</v>
      </c>
      <c r="E136" s="94">
        <f t="shared" si="6"/>
        <v>229.03726708074538</v>
      </c>
      <c r="F136" s="12" t="str">
        <f t="shared" si="7"/>
        <v>Ab3</v>
      </c>
      <c r="G136" s="12"/>
      <c r="H136" s="13" t="s">
        <v>54</v>
      </c>
      <c r="I136" s="12">
        <f t="shared" si="11"/>
        <v>54</v>
      </c>
      <c r="J136" s="94">
        <f t="shared" si="8"/>
        <v>682.87037037037044</v>
      </c>
      <c r="K136" s="12" t="str">
        <f t="shared" si="9"/>
        <v>Eb5</v>
      </c>
      <c r="L136" s="7"/>
    </row>
    <row r="137" spans="2:12" x14ac:dyDescent="0.25">
      <c r="C137" s="11" t="s">
        <v>25</v>
      </c>
      <c r="D137" s="12">
        <f t="shared" si="10"/>
        <v>1</v>
      </c>
      <c r="E137" s="94" t="str">
        <f t="shared" si="6"/>
        <v/>
      </c>
      <c r="F137" s="12" t="str">
        <f t="shared" si="7"/>
        <v/>
      </c>
      <c r="G137" s="12"/>
      <c r="H137" s="13" t="s">
        <v>54</v>
      </c>
      <c r="I137" s="12">
        <f t="shared" si="11"/>
        <v>54</v>
      </c>
      <c r="J137" s="94">
        <f t="shared" si="8"/>
        <v>682.87037037037044</v>
      </c>
      <c r="K137" s="12" t="str">
        <f t="shared" si="9"/>
        <v>Eb5</v>
      </c>
      <c r="L137" s="7"/>
    </row>
    <row r="138" spans="2:12" x14ac:dyDescent="0.25">
      <c r="C138" s="11" t="s">
        <v>26</v>
      </c>
      <c r="D138" s="12">
        <f t="shared" si="10"/>
        <v>128</v>
      </c>
      <c r="E138" s="94">
        <f t="shared" ref="E138:E201" si="12">IF(D138&lt;10,"",1/(D138*NOTE_CLOCK))</f>
        <v>288.08593750000006</v>
      </c>
      <c r="F138" s="12" t="str">
        <f t="shared" ref="F138:F201" si="13">IF(E138="","",LOOKUP(E138, NOTE_FREQ, NOTE_NAME))</f>
        <v>C4</v>
      </c>
      <c r="G138" s="12"/>
      <c r="H138" s="13" t="s">
        <v>34</v>
      </c>
      <c r="I138" s="12">
        <f t="shared" si="11"/>
        <v>57</v>
      </c>
      <c r="J138" s="94">
        <f t="shared" ref="J138:J201" si="14">IF(I138&lt;10,"",1/(I138*NOTE_CLOCK))</f>
        <v>646.92982456140362</v>
      </c>
      <c r="K138" s="12" t="str">
        <f t="shared" ref="K138:K201" si="15">IF(J138="","",LOOKUP(J138, NOTE_FREQ, NOTE_NAME))</f>
        <v>D5</v>
      </c>
      <c r="L138" s="7"/>
    </row>
    <row r="139" spans="2:12" x14ac:dyDescent="0.25">
      <c r="C139" s="11" t="s">
        <v>25</v>
      </c>
      <c r="D139" s="12">
        <f t="shared" ref="D139:D202" si="16">HEX2DEC(C139)</f>
        <v>1</v>
      </c>
      <c r="E139" s="94" t="str">
        <f t="shared" si="12"/>
        <v/>
      </c>
      <c r="F139" s="12" t="str">
        <f t="shared" si="13"/>
        <v/>
      </c>
      <c r="G139" s="12"/>
      <c r="H139" s="13" t="s">
        <v>34</v>
      </c>
      <c r="I139" s="12">
        <f t="shared" ref="I139:I202" si="17">HEX2DEC(H139)</f>
        <v>57</v>
      </c>
      <c r="J139" s="94">
        <f t="shared" si="14"/>
        <v>646.92982456140362</v>
      </c>
      <c r="K139" s="12" t="str">
        <f t="shared" si="15"/>
        <v>D5</v>
      </c>
      <c r="L139" s="7"/>
    </row>
    <row r="140" spans="2:12" x14ac:dyDescent="0.25">
      <c r="C140" s="11" t="s">
        <v>20</v>
      </c>
      <c r="D140" s="12">
        <f t="shared" si="16"/>
        <v>108</v>
      </c>
      <c r="E140" s="94">
        <f t="shared" si="12"/>
        <v>341.43518518518522</v>
      </c>
      <c r="F140" s="12" t="str">
        <f t="shared" si="13"/>
        <v>Eb4</v>
      </c>
      <c r="G140" s="12"/>
      <c r="H140" s="13" t="s">
        <v>53</v>
      </c>
      <c r="I140" s="12">
        <f t="shared" si="17"/>
        <v>64</v>
      </c>
      <c r="J140" s="94">
        <f t="shared" si="14"/>
        <v>576.17187500000011</v>
      </c>
      <c r="K140" s="12" t="str">
        <f t="shared" si="15"/>
        <v>C5</v>
      </c>
      <c r="L140" s="7"/>
    </row>
    <row r="141" spans="2:12" ht="15.75" thickBot="1" x14ac:dyDescent="0.3">
      <c r="C141" s="11" t="s">
        <v>25</v>
      </c>
      <c r="D141" s="12">
        <f t="shared" si="16"/>
        <v>1</v>
      </c>
      <c r="E141" s="94" t="str">
        <f t="shared" si="12"/>
        <v/>
      </c>
      <c r="F141" s="12" t="str">
        <f t="shared" si="13"/>
        <v/>
      </c>
      <c r="G141" s="12"/>
      <c r="H141" s="13" t="s">
        <v>53</v>
      </c>
      <c r="I141" s="12">
        <f t="shared" si="17"/>
        <v>64</v>
      </c>
      <c r="J141" s="94">
        <f t="shared" si="14"/>
        <v>576.17187500000011</v>
      </c>
      <c r="K141" s="12" t="str">
        <f t="shared" si="15"/>
        <v>C5</v>
      </c>
      <c r="L141" s="7"/>
    </row>
    <row r="142" spans="2:12" x14ac:dyDescent="0.25">
      <c r="B142" s="22">
        <v>12</v>
      </c>
      <c r="C142" s="23" t="s">
        <v>16</v>
      </c>
      <c r="D142" s="24">
        <f t="shared" si="16"/>
        <v>171</v>
      </c>
      <c r="E142" s="93">
        <f t="shared" si="12"/>
        <v>215.64327485380122</v>
      </c>
      <c r="F142" s="24" t="str">
        <f t="shared" si="13"/>
        <v>G3</v>
      </c>
      <c r="G142" s="24"/>
      <c r="H142" s="25" t="s">
        <v>34</v>
      </c>
      <c r="I142" s="24">
        <f t="shared" si="17"/>
        <v>57</v>
      </c>
      <c r="J142" s="93">
        <f t="shared" si="14"/>
        <v>646.92982456140362</v>
      </c>
      <c r="K142" s="24" t="str">
        <f t="shared" si="15"/>
        <v>D5</v>
      </c>
      <c r="L142" s="26"/>
    </row>
    <row r="143" spans="2:12" x14ac:dyDescent="0.25">
      <c r="B143" s="62"/>
      <c r="C143" s="11" t="s">
        <v>25</v>
      </c>
      <c r="D143" s="12">
        <f t="shared" si="16"/>
        <v>1</v>
      </c>
      <c r="E143" s="94" t="str">
        <f t="shared" si="12"/>
        <v/>
      </c>
      <c r="F143" s="12" t="str">
        <f t="shared" si="13"/>
        <v/>
      </c>
      <c r="G143" s="12"/>
      <c r="H143" s="13" t="s">
        <v>34</v>
      </c>
      <c r="I143" s="12">
        <f t="shared" si="17"/>
        <v>57</v>
      </c>
      <c r="J143" s="94">
        <f t="shared" si="14"/>
        <v>646.92982456140362</v>
      </c>
      <c r="K143" s="12" t="str">
        <f t="shared" si="15"/>
        <v>D5</v>
      </c>
      <c r="L143" s="7"/>
    </row>
    <row r="144" spans="2:12" x14ac:dyDescent="0.25">
      <c r="B144" s="62"/>
      <c r="C144" s="11" t="s">
        <v>31</v>
      </c>
      <c r="D144" s="12">
        <f t="shared" si="16"/>
        <v>136</v>
      </c>
      <c r="E144" s="94">
        <f t="shared" si="12"/>
        <v>271.13970588235298</v>
      </c>
      <c r="F144" s="12" t="str">
        <f t="shared" si="13"/>
        <v>B3</v>
      </c>
      <c r="G144" s="12"/>
      <c r="H144" s="13" t="s">
        <v>54</v>
      </c>
      <c r="I144" s="12">
        <f t="shared" si="17"/>
        <v>54</v>
      </c>
      <c r="J144" s="94">
        <f t="shared" si="14"/>
        <v>682.87037037037044</v>
      </c>
      <c r="K144" s="12" t="str">
        <f t="shared" si="15"/>
        <v>Eb5</v>
      </c>
      <c r="L144" s="7"/>
    </row>
    <row r="145" spans="2:12" x14ac:dyDescent="0.25">
      <c r="C145" s="11" t="s">
        <v>25</v>
      </c>
      <c r="D145" s="12">
        <f t="shared" si="16"/>
        <v>1</v>
      </c>
      <c r="E145" s="94" t="str">
        <f t="shared" si="12"/>
        <v/>
      </c>
      <c r="F145" s="12" t="str">
        <f t="shared" si="13"/>
        <v/>
      </c>
      <c r="G145" s="12"/>
      <c r="H145" s="13" t="s">
        <v>54</v>
      </c>
      <c r="I145" s="12">
        <f t="shared" si="17"/>
        <v>54</v>
      </c>
      <c r="J145" s="94">
        <f t="shared" si="14"/>
        <v>682.87037037037044</v>
      </c>
      <c r="K145" s="12" t="str">
        <f t="shared" si="15"/>
        <v>Eb5</v>
      </c>
      <c r="L145" s="7"/>
    </row>
    <row r="146" spans="2:12" x14ac:dyDescent="0.25">
      <c r="C146" s="11" t="s">
        <v>28</v>
      </c>
      <c r="D146" s="12">
        <f t="shared" si="16"/>
        <v>114</v>
      </c>
      <c r="E146" s="94">
        <f t="shared" si="12"/>
        <v>323.46491228070181</v>
      </c>
      <c r="F146" s="12" t="str">
        <f t="shared" si="13"/>
        <v>D4</v>
      </c>
      <c r="G146" s="12"/>
      <c r="H146" s="13" t="s">
        <v>55</v>
      </c>
      <c r="I146" s="12">
        <f t="shared" si="17"/>
        <v>48</v>
      </c>
      <c r="J146" s="94">
        <f t="shared" si="14"/>
        <v>768.22916666666674</v>
      </c>
      <c r="K146" s="12" t="str">
        <f t="shared" si="15"/>
        <v>F5</v>
      </c>
      <c r="L146" s="7"/>
    </row>
    <row r="147" spans="2:12" x14ac:dyDescent="0.25">
      <c r="C147" s="11" t="s">
        <v>25</v>
      </c>
      <c r="D147" s="12">
        <f t="shared" si="16"/>
        <v>1</v>
      </c>
      <c r="E147" s="94" t="str">
        <f t="shared" si="12"/>
        <v/>
      </c>
      <c r="F147" s="12" t="str">
        <f t="shared" si="13"/>
        <v/>
      </c>
      <c r="G147" s="12"/>
      <c r="H147" s="13" t="s">
        <v>55</v>
      </c>
      <c r="I147" s="12">
        <f t="shared" si="17"/>
        <v>48</v>
      </c>
      <c r="J147" s="94">
        <f t="shared" si="14"/>
        <v>768.22916666666674</v>
      </c>
      <c r="K147" s="12" t="str">
        <f t="shared" si="15"/>
        <v>F5</v>
      </c>
      <c r="L147" s="7"/>
    </row>
    <row r="148" spans="2:12" x14ac:dyDescent="0.25">
      <c r="C148" s="11" t="s">
        <v>16</v>
      </c>
      <c r="D148" s="12">
        <f t="shared" si="16"/>
        <v>171</v>
      </c>
      <c r="E148" s="94">
        <f t="shared" si="12"/>
        <v>215.64327485380122</v>
      </c>
      <c r="F148" s="12" t="str">
        <f t="shared" si="13"/>
        <v>G3</v>
      </c>
      <c r="G148" s="12"/>
      <c r="H148" s="13" t="s">
        <v>59</v>
      </c>
      <c r="I148" s="12">
        <f t="shared" si="17"/>
        <v>43</v>
      </c>
      <c r="J148" s="94">
        <f t="shared" si="14"/>
        <v>857.55813953488382</v>
      </c>
      <c r="K148" s="12" t="str">
        <f t="shared" si="15"/>
        <v>G5</v>
      </c>
      <c r="L148" s="7"/>
    </row>
    <row r="149" spans="2:12" x14ac:dyDescent="0.25">
      <c r="C149" s="11" t="s">
        <v>25</v>
      </c>
      <c r="D149" s="12">
        <f t="shared" si="16"/>
        <v>1</v>
      </c>
      <c r="E149" s="94" t="str">
        <f t="shared" si="12"/>
        <v/>
      </c>
      <c r="F149" s="12" t="str">
        <f t="shared" si="13"/>
        <v/>
      </c>
      <c r="G149" s="12"/>
      <c r="H149" s="13" t="s">
        <v>59</v>
      </c>
      <c r="I149" s="12">
        <f t="shared" si="17"/>
        <v>43</v>
      </c>
      <c r="J149" s="94">
        <f t="shared" si="14"/>
        <v>857.55813953488382</v>
      </c>
      <c r="K149" s="12" t="str">
        <f t="shared" si="15"/>
        <v>G5</v>
      </c>
      <c r="L149" s="7"/>
    </row>
    <row r="150" spans="2:12" x14ac:dyDescent="0.25">
      <c r="C150" s="11" t="s">
        <v>31</v>
      </c>
      <c r="D150" s="12">
        <f t="shared" si="16"/>
        <v>136</v>
      </c>
      <c r="E150" s="94">
        <f t="shared" si="12"/>
        <v>271.13970588235298</v>
      </c>
      <c r="F150" s="12" t="str">
        <f t="shared" si="13"/>
        <v>B3</v>
      </c>
      <c r="G150" s="12"/>
      <c r="H150" s="13" t="s">
        <v>58</v>
      </c>
      <c r="I150" s="12">
        <f t="shared" si="17"/>
        <v>34</v>
      </c>
      <c r="J150" s="94">
        <f t="shared" si="14"/>
        <v>1084.5588235294119</v>
      </c>
      <c r="K150" s="12" t="str">
        <f t="shared" si="15"/>
        <v>B5</v>
      </c>
      <c r="L150" s="7"/>
    </row>
    <row r="151" spans="2:12" x14ac:dyDescent="0.25">
      <c r="C151" s="11" t="s">
        <v>25</v>
      </c>
      <c r="D151" s="12">
        <f t="shared" si="16"/>
        <v>1</v>
      </c>
      <c r="E151" s="94" t="str">
        <f t="shared" si="12"/>
        <v/>
      </c>
      <c r="F151" s="12" t="str">
        <f t="shared" si="13"/>
        <v/>
      </c>
      <c r="G151" s="12"/>
      <c r="H151" s="13" t="s">
        <v>58</v>
      </c>
      <c r="I151" s="12">
        <f t="shared" si="17"/>
        <v>34</v>
      </c>
      <c r="J151" s="94">
        <f t="shared" si="14"/>
        <v>1084.5588235294119</v>
      </c>
      <c r="K151" s="12" t="str">
        <f t="shared" si="15"/>
        <v>B5</v>
      </c>
      <c r="L151" s="7"/>
    </row>
    <row r="152" spans="2:12" x14ac:dyDescent="0.25">
      <c r="C152" s="11" t="s">
        <v>28</v>
      </c>
      <c r="D152" s="12">
        <f t="shared" si="16"/>
        <v>114</v>
      </c>
      <c r="E152" s="94">
        <f t="shared" si="12"/>
        <v>323.46491228070181</v>
      </c>
      <c r="F152" s="12" t="str">
        <f t="shared" si="13"/>
        <v>D4</v>
      </c>
      <c r="G152" s="12"/>
      <c r="H152" s="13" t="s">
        <v>59</v>
      </c>
      <c r="I152" s="12">
        <f t="shared" si="17"/>
        <v>43</v>
      </c>
      <c r="J152" s="94">
        <f t="shared" si="14"/>
        <v>857.55813953488382</v>
      </c>
      <c r="K152" s="12" t="str">
        <f t="shared" si="15"/>
        <v>G5</v>
      </c>
      <c r="L152" s="7"/>
    </row>
    <row r="153" spans="2:12" ht="15.75" thickBot="1" x14ac:dyDescent="0.3">
      <c r="C153" s="11" t="s">
        <v>25</v>
      </c>
      <c r="D153" s="12">
        <f t="shared" si="16"/>
        <v>1</v>
      </c>
      <c r="E153" s="94" t="str">
        <f t="shared" si="12"/>
        <v/>
      </c>
      <c r="F153" s="12" t="str">
        <f t="shared" si="13"/>
        <v/>
      </c>
      <c r="G153" s="12"/>
      <c r="H153" s="13" t="s">
        <v>59</v>
      </c>
      <c r="I153" s="12">
        <f t="shared" si="17"/>
        <v>43</v>
      </c>
      <c r="J153" s="94">
        <f t="shared" si="14"/>
        <v>857.55813953488382</v>
      </c>
      <c r="K153" s="12" t="str">
        <f t="shared" si="15"/>
        <v>G5</v>
      </c>
      <c r="L153" s="7"/>
    </row>
    <row r="154" spans="2:12" x14ac:dyDescent="0.25">
      <c r="B154" s="22">
        <v>13</v>
      </c>
      <c r="C154" s="23" t="s">
        <v>26</v>
      </c>
      <c r="D154" s="24">
        <f t="shared" si="16"/>
        <v>128</v>
      </c>
      <c r="E154" s="93">
        <f t="shared" si="12"/>
        <v>288.08593750000006</v>
      </c>
      <c r="F154" s="24" t="str">
        <f t="shared" si="13"/>
        <v>C4</v>
      </c>
      <c r="G154" s="24"/>
      <c r="H154" s="25" t="s">
        <v>33</v>
      </c>
      <c r="I154" s="24">
        <f t="shared" si="17"/>
        <v>32</v>
      </c>
      <c r="J154" s="93">
        <f t="shared" si="14"/>
        <v>1152.3437500000002</v>
      </c>
      <c r="K154" s="24" t="str">
        <f t="shared" si="15"/>
        <v>C6</v>
      </c>
      <c r="L154" s="26"/>
    </row>
    <row r="155" spans="2:12" x14ac:dyDescent="0.25">
      <c r="B155" s="62"/>
      <c r="C155" s="11" t="s">
        <v>25</v>
      </c>
      <c r="D155" s="12">
        <f t="shared" si="16"/>
        <v>1</v>
      </c>
      <c r="E155" s="94" t="str">
        <f t="shared" si="12"/>
        <v/>
      </c>
      <c r="F155" s="12" t="str">
        <f t="shared" si="13"/>
        <v/>
      </c>
      <c r="G155" s="12"/>
      <c r="H155" s="13" t="s">
        <v>59</v>
      </c>
      <c r="I155" s="12">
        <f t="shared" si="17"/>
        <v>43</v>
      </c>
      <c r="J155" s="94">
        <f t="shared" si="14"/>
        <v>857.55813953488382</v>
      </c>
      <c r="K155" s="12" t="str">
        <f t="shared" si="15"/>
        <v>G5</v>
      </c>
      <c r="L155" s="7"/>
    </row>
    <row r="156" spans="2:12" x14ac:dyDescent="0.25">
      <c r="B156" s="62"/>
      <c r="C156" s="11" t="s">
        <v>32</v>
      </c>
      <c r="D156" s="12">
        <f t="shared" si="16"/>
        <v>86</v>
      </c>
      <c r="E156" s="94">
        <f t="shared" si="12"/>
        <v>428.77906976744191</v>
      </c>
      <c r="F156" s="12" t="str">
        <f t="shared" si="13"/>
        <v>F#4</v>
      </c>
      <c r="G156" s="12"/>
      <c r="H156" s="13" t="s">
        <v>54</v>
      </c>
      <c r="I156" s="12">
        <f t="shared" si="17"/>
        <v>54</v>
      </c>
      <c r="J156" s="94">
        <f t="shared" si="14"/>
        <v>682.87037037037044</v>
      </c>
      <c r="K156" s="12" t="str">
        <f t="shared" si="15"/>
        <v>Eb5</v>
      </c>
      <c r="L156" s="7"/>
    </row>
    <row r="157" spans="2:12" x14ac:dyDescent="0.25">
      <c r="C157" s="11" t="s">
        <v>25</v>
      </c>
      <c r="D157" s="12">
        <f t="shared" si="16"/>
        <v>1</v>
      </c>
      <c r="E157" s="94" t="str">
        <f t="shared" si="12"/>
        <v/>
      </c>
      <c r="F157" s="12" t="str">
        <f t="shared" si="13"/>
        <v/>
      </c>
      <c r="G157" s="12"/>
      <c r="H157" s="13" t="s">
        <v>59</v>
      </c>
      <c r="I157" s="12">
        <f t="shared" si="17"/>
        <v>43</v>
      </c>
      <c r="J157" s="94">
        <f t="shared" si="14"/>
        <v>857.55813953488382</v>
      </c>
      <c r="K157" s="12" t="str">
        <f t="shared" si="15"/>
        <v>G5</v>
      </c>
      <c r="L157" s="7"/>
    </row>
    <row r="158" spans="2:12" x14ac:dyDescent="0.25">
      <c r="C158" s="11" t="s">
        <v>32</v>
      </c>
      <c r="D158" s="12">
        <f t="shared" si="16"/>
        <v>86</v>
      </c>
      <c r="E158" s="94">
        <f t="shared" si="12"/>
        <v>428.77906976744191</v>
      </c>
      <c r="F158" s="12" t="str">
        <f t="shared" si="13"/>
        <v>F#4</v>
      </c>
      <c r="G158" s="12"/>
      <c r="H158" s="13" t="s">
        <v>54</v>
      </c>
      <c r="I158" s="12">
        <f t="shared" si="17"/>
        <v>54</v>
      </c>
      <c r="J158" s="94">
        <f t="shared" si="14"/>
        <v>682.87037037037044</v>
      </c>
      <c r="K158" s="12" t="str">
        <f t="shared" si="15"/>
        <v>Eb5</v>
      </c>
      <c r="L158" s="7"/>
    </row>
    <row r="159" spans="2:12" x14ac:dyDescent="0.25">
      <c r="C159" s="11" t="s">
        <v>25</v>
      </c>
      <c r="D159" s="12">
        <f t="shared" si="16"/>
        <v>1</v>
      </c>
      <c r="E159" s="94" t="str">
        <f t="shared" si="12"/>
        <v/>
      </c>
      <c r="F159" s="12" t="str">
        <f t="shared" si="13"/>
        <v/>
      </c>
      <c r="G159" s="12"/>
      <c r="H159" s="13" t="s">
        <v>53</v>
      </c>
      <c r="I159" s="12">
        <f t="shared" si="17"/>
        <v>64</v>
      </c>
      <c r="J159" s="94">
        <f t="shared" si="14"/>
        <v>576.17187500000011</v>
      </c>
      <c r="K159" s="12" t="str">
        <f t="shared" si="15"/>
        <v>C5</v>
      </c>
      <c r="L159" s="7"/>
    </row>
    <row r="160" spans="2:12" x14ac:dyDescent="0.25">
      <c r="C160" s="11" t="s">
        <v>26</v>
      </c>
      <c r="D160" s="12">
        <f t="shared" si="16"/>
        <v>128</v>
      </c>
      <c r="E160" s="94">
        <f t="shared" si="12"/>
        <v>288.08593750000006</v>
      </c>
      <c r="F160" s="12" t="str">
        <f t="shared" si="13"/>
        <v>C4</v>
      </c>
      <c r="G160" s="12"/>
      <c r="H160" s="13" t="s">
        <v>33</v>
      </c>
      <c r="I160" s="12">
        <f t="shared" si="17"/>
        <v>32</v>
      </c>
      <c r="J160" s="94">
        <f t="shared" si="14"/>
        <v>1152.3437500000002</v>
      </c>
      <c r="K160" s="12" t="str">
        <f t="shared" si="15"/>
        <v>C6</v>
      </c>
      <c r="L160" s="7"/>
    </row>
    <row r="161" spans="2:12" x14ac:dyDescent="0.25">
      <c r="C161" s="11" t="s">
        <v>25</v>
      </c>
      <c r="D161" s="12">
        <f t="shared" si="16"/>
        <v>1</v>
      </c>
      <c r="E161" s="94" t="str">
        <f t="shared" si="12"/>
        <v/>
      </c>
      <c r="F161" s="12" t="str">
        <f t="shared" si="13"/>
        <v/>
      </c>
      <c r="G161" s="12"/>
      <c r="H161" s="13" t="s">
        <v>59</v>
      </c>
      <c r="I161" s="12">
        <f t="shared" si="17"/>
        <v>43</v>
      </c>
      <c r="J161" s="94">
        <f t="shared" si="14"/>
        <v>857.55813953488382</v>
      </c>
      <c r="K161" s="12" t="str">
        <f t="shared" si="15"/>
        <v>G5</v>
      </c>
      <c r="L161" s="7"/>
    </row>
    <row r="162" spans="2:12" x14ac:dyDescent="0.25">
      <c r="C162" s="11" t="s">
        <v>32</v>
      </c>
      <c r="D162" s="12">
        <f t="shared" si="16"/>
        <v>86</v>
      </c>
      <c r="E162" s="94">
        <f t="shared" si="12"/>
        <v>428.77906976744191</v>
      </c>
      <c r="F162" s="12" t="str">
        <f t="shared" si="13"/>
        <v>F#4</v>
      </c>
      <c r="G162" s="12"/>
      <c r="H162" s="13" t="s">
        <v>54</v>
      </c>
      <c r="I162" s="12">
        <f t="shared" si="17"/>
        <v>54</v>
      </c>
      <c r="J162" s="94">
        <f t="shared" si="14"/>
        <v>682.87037037037044</v>
      </c>
      <c r="K162" s="12" t="str">
        <f t="shared" si="15"/>
        <v>Eb5</v>
      </c>
      <c r="L162" s="7"/>
    </row>
    <row r="163" spans="2:12" x14ac:dyDescent="0.25">
      <c r="C163" s="11" t="s">
        <v>25</v>
      </c>
      <c r="D163" s="12">
        <f t="shared" si="16"/>
        <v>1</v>
      </c>
      <c r="E163" s="94" t="str">
        <f t="shared" si="12"/>
        <v/>
      </c>
      <c r="F163" s="12" t="str">
        <f t="shared" si="13"/>
        <v/>
      </c>
      <c r="G163" s="12"/>
      <c r="H163" s="13" t="s">
        <v>59</v>
      </c>
      <c r="I163" s="12">
        <f t="shared" si="17"/>
        <v>43</v>
      </c>
      <c r="J163" s="94">
        <f t="shared" si="14"/>
        <v>857.55813953488382</v>
      </c>
      <c r="K163" s="12" t="str">
        <f t="shared" si="15"/>
        <v>G5</v>
      </c>
      <c r="L163" s="7"/>
    </row>
    <row r="164" spans="2:12" x14ac:dyDescent="0.25">
      <c r="C164" s="11" t="s">
        <v>32</v>
      </c>
      <c r="D164" s="12">
        <f t="shared" si="16"/>
        <v>86</v>
      </c>
      <c r="E164" s="94">
        <f t="shared" si="12"/>
        <v>428.77906976744191</v>
      </c>
      <c r="F164" s="12" t="str">
        <f t="shared" si="13"/>
        <v>F#4</v>
      </c>
      <c r="G164" s="12"/>
      <c r="H164" s="13" t="s">
        <v>54</v>
      </c>
      <c r="I164" s="12">
        <f t="shared" si="17"/>
        <v>54</v>
      </c>
      <c r="J164" s="94">
        <f t="shared" si="14"/>
        <v>682.87037037037044</v>
      </c>
      <c r="K164" s="12" t="str">
        <f t="shared" si="15"/>
        <v>Eb5</v>
      </c>
      <c r="L164" s="7"/>
    </row>
    <row r="165" spans="2:12" ht="15.75" thickBot="1" x14ac:dyDescent="0.3">
      <c r="C165" s="18" t="s">
        <v>25</v>
      </c>
      <c r="D165" s="19">
        <f t="shared" si="16"/>
        <v>1</v>
      </c>
      <c r="E165" s="94" t="str">
        <f t="shared" si="12"/>
        <v/>
      </c>
      <c r="F165" s="19" t="str">
        <f t="shared" si="13"/>
        <v/>
      </c>
      <c r="G165" s="19"/>
      <c r="H165" s="20" t="s">
        <v>53</v>
      </c>
      <c r="I165" s="19">
        <f t="shared" si="17"/>
        <v>64</v>
      </c>
      <c r="J165" s="94">
        <f t="shared" si="14"/>
        <v>576.17187500000011</v>
      </c>
      <c r="K165" s="19" t="str">
        <f t="shared" si="15"/>
        <v>C5</v>
      </c>
      <c r="L165" s="21"/>
    </row>
    <row r="166" spans="2:12" x14ac:dyDescent="0.25">
      <c r="B166" s="22">
        <v>14</v>
      </c>
      <c r="C166" s="23" t="s">
        <v>29</v>
      </c>
      <c r="D166" s="24">
        <f t="shared" si="16"/>
        <v>144</v>
      </c>
      <c r="E166" s="93">
        <f t="shared" si="12"/>
        <v>256.07638888888891</v>
      </c>
      <c r="F166" s="24" t="str">
        <f t="shared" si="13"/>
        <v>Bb3</v>
      </c>
      <c r="G166" s="24"/>
      <c r="H166" s="25" t="s">
        <v>57</v>
      </c>
      <c r="I166" s="24">
        <f t="shared" si="17"/>
        <v>36</v>
      </c>
      <c r="J166" s="93">
        <f t="shared" si="14"/>
        <v>1024.3055555555557</v>
      </c>
      <c r="K166" s="24" t="str">
        <f t="shared" si="15"/>
        <v>Bb5</v>
      </c>
      <c r="L166" s="26"/>
    </row>
    <row r="167" spans="2:12" x14ac:dyDescent="0.25">
      <c r="B167" s="62"/>
      <c r="C167" s="11" t="s">
        <v>25</v>
      </c>
      <c r="D167" s="12">
        <f t="shared" si="16"/>
        <v>1</v>
      </c>
      <c r="E167" s="94" t="str">
        <f t="shared" si="12"/>
        <v/>
      </c>
      <c r="F167" s="12" t="str">
        <f t="shared" si="13"/>
        <v/>
      </c>
      <c r="G167" s="12"/>
      <c r="H167" s="13" t="s">
        <v>55</v>
      </c>
      <c r="I167" s="12">
        <f t="shared" si="17"/>
        <v>48</v>
      </c>
      <c r="J167" s="94">
        <f t="shared" si="14"/>
        <v>768.22916666666674</v>
      </c>
      <c r="K167" s="12" t="str">
        <f t="shared" si="15"/>
        <v>F5</v>
      </c>
      <c r="L167" s="7"/>
    </row>
    <row r="168" spans="2:12" x14ac:dyDescent="0.25">
      <c r="B168" s="62"/>
      <c r="C168" s="11" t="s">
        <v>30</v>
      </c>
      <c r="D168" s="12">
        <f t="shared" si="16"/>
        <v>96</v>
      </c>
      <c r="E168" s="94">
        <f t="shared" si="12"/>
        <v>384.11458333333337</v>
      </c>
      <c r="F168" s="12" t="str">
        <f t="shared" si="13"/>
        <v>F4</v>
      </c>
      <c r="G168" s="12"/>
      <c r="H168" s="13" t="s">
        <v>34</v>
      </c>
      <c r="I168" s="12">
        <f t="shared" si="17"/>
        <v>57</v>
      </c>
      <c r="J168" s="94">
        <f t="shared" si="14"/>
        <v>646.92982456140362</v>
      </c>
      <c r="K168" s="12" t="str">
        <f t="shared" si="15"/>
        <v>D5</v>
      </c>
      <c r="L168" s="7"/>
    </row>
    <row r="169" spans="2:12" x14ac:dyDescent="0.25">
      <c r="C169" s="11" t="s">
        <v>25</v>
      </c>
      <c r="D169" s="12">
        <f t="shared" si="16"/>
        <v>1</v>
      </c>
      <c r="E169" s="94" t="str">
        <f t="shared" si="12"/>
        <v/>
      </c>
      <c r="F169" s="12" t="str">
        <f t="shared" si="13"/>
        <v/>
      </c>
      <c r="G169" s="12"/>
      <c r="H169" s="13" t="s">
        <v>55</v>
      </c>
      <c r="I169" s="12">
        <f t="shared" si="17"/>
        <v>48</v>
      </c>
      <c r="J169" s="94">
        <f t="shared" si="14"/>
        <v>768.22916666666674</v>
      </c>
      <c r="K169" s="12" t="str">
        <f t="shared" si="15"/>
        <v>F5</v>
      </c>
      <c r="L169" s="7"/>
    </row>
    <row r="170" spans="2:12" x14ac:dyDescent="0.25">
      <c r="C170" s="11" t="s">
        <v>30</v>
      </c>
      <c r="D170" s="12">
        <f t="shared" si="16"/>
        <v>96</v>
      </c>
      <c r="E170" s="94">
        <f t="shared" si="12"/>
        <v>384.11458333333337</v>
      </c>
      <c r="F170" s="12" t="str">
        <f t="shared" si="13"/>
        <v>F4</v>
      </c>
      <c r="G170" s="12"/>
      <c r="H170" s="13" t="s">
        <v>34</v>
      </c>
      <c r="I170" s="12">
        <f t="shared" si="17"/>
        <v>57</v>
      </c>
      <c r="J170" s="94">
        <f t="shared" si="14"/>
        <v>646.92982456140362</v>
      </c>
      <c r="K170" s="12" t="str">
        <f t="shared" si="15"/>
        <v>D5</v>
      </c>
      <c r="L170" s="7"/>
    </row>
    <row r="171" spans="2:12" x14ac:dyDescent="0.25">
      <c r="C171" s="11" t="s">
        <v>25</v>
      </c>
      <c r="D171" s="12">
        <f t="shared" si="16"/>
        <v>1</v>
      </c>
      <c r="E171" s="94" t="str">
        <f t="shared" si="12"/>
        <v/>
      </c>
      <c r="F171" s="12" t="str">
        <f t="shared" si="13"/>
        <v/>
      </c>
      <c r="G171" s="12"/>
      <c r="H171" s="13" t="s">
        <v>55</v>
      </c>
      <c r="I171" s="12">
        <f t="shared" si="17"/>
        <v>48</v>
      </c>
      <c r="J171" s="94">
        <f t="shared" si="14"/>
        <v>768.22916666666674</v>
      </c>
      <c r="K171" s="12" t="str">
        <f t="shared" si="15"/>
        <v>F5</v>
      </c>
      <c r="L171" s="7"/>
    </row>
    <row r="172" spans="2:12" x14ac:dyDescent="0.25">
      <c r="C172" s="11" t="s">
        <v>29</v>
      </c>
      <c r="D172" s="12">
        <f t="shared" si="16"/>
        <v>144</v>
      </c>
      <c r="E172" s="94">
        <f t="shared" si="12"/>
        <v>256.07638888888891</v>
      </c>
      <c r="F172" s="12" t="str">
        <f t="shared" si="13"/>
        <v>Bb3</v>
      </c>
      <c r="G172" s="12"/>
      <c r="H172" s="13" t="s">
        <v>35</v>
      </c>
      <c r="I172" s="12">
        <f t="shared" si="17"/>
        <v>72</v>
      </c>
      <c r="J172" s="94">
        <f t="shared" si="14"/>
        <v>512.15277777777783</v>
      </c>
      <c r="K172" s="12" t="str">
        <f t="shared" si="15"/>
        <v>Bb4</v>
      </c>
      <c r="L172" s="7"/>
    </row>
    <row r="173" spans="2:12" x14ac:dyDescent="0.25">
      <c r="C173" s="11" t="s">
        <v>25</v>
      </c>
      <c r="D173" s="12">
        <f t="shared" si="16"/>
        <v>1</v>
      </c>
      <c r="E173" s="94" t="str">
        <f t="shared" si="12"/>
        <v/>
      </c>
      <c r="F173" s="12" t="str">
        <f t="shared" si="13"/>
        <v/>
      </c>
      <c r="G173" s="12"/>
      <c r="H173" s="13" t="s">
        <v>35</v>
      </c>
      <c r="I173" s="12">
        <f t="shared" si="17"/>
        <v>72</v>
      </c>
      <c r="J173" s="94">
        <f t="shared" si="14"/>
        <v>512.15277777777783</v>
      </c>
      <c r="K173" s="12" t="str">
        <f t="shared" si="15"/>
        <v>Bb4</v>
      </c>
      <c r="L173" s="7"/>
    </row>
    <row r="174" spans="2:12" x14ac:dyDescent="0.25">
      <c r="C174" s="11" t="s">
        <v>28</v>
      </c>
      <c r="D174" s="12">
        <f t="shared" si="16"/>
        <v>114</v>
      </c>
      <c r="E174" s="94">
        <f t="shared" si="12"/>
        <v>323.46491228070181</v>
      </c>
      <c r="F174" s="12" t="str">
        <f t="shared" si="13"/>
        <v>D4</v>
      </c>
      <c r="G174" s="12"/>
      <c r="H174" s="13" t="s">
        <v>35</v>
      </c>
      <c r="I174" s="12">
        <f t="shared" si="17"/>
        <v>72</v>
      </c>
      <c r="J174" s="94">
        <f t="shared" si="14"/>
        <v>512.15277777777783</v>
      </c>
      <c r="K174" s="12" t="str">
        <f t="shared" si="15"/>
        <v>Bb4</v>
      </c>
      <c r="L174" s="7"/>
    </row>
    <row r="175" spans="2:12" x14ac:dyDescent="0.25">
      <c r="C175" s="11" t="s">
        <v>30</v>
      </c>
      <c r="D175" s="12">
        <f t="shared" si="16"/>
        <v>96</v>
      </c>
      <c r="E175" s="94">
        <f t="shared" si="12"/>
        <v>384.11458333333337</v>
      </c>
      <c r="F175" s="12" t="str">
        <f t="shared" si="13"/>
        <v>F4</v>
      </c>
      <c r="G175" s="12"/>
      <c r="H175" s="13" t="s">
        <v>35</v>
      </c>
      <c r="I175" s="12">
        <f t="shared" si="17"/>
        <v>72</v>
      </c>
      <c r="J175" s="94">
        <f t="shared" si="14"/>
        <v>512.15277777777783</v>
      </c>
      <c r="K175" s="12" t="str">
        <f t="shared" si="15"/>
        <v>Bb4</v>
      </c>
      <c r="L175" s="7"/>
    </row>
    <row r="176" spans="2:12" x14ac:dyDescent="0.25">
      <c r="C176" s="11" t="s">
        <v>28</v>
      </c>
      <c r="D176" s="12">
        <f t="shared" si="16"/>
        <v>114</v>
      </c>
      <c r="E176" s="94">
        <f t="shared" si="12"/>
        <v>323.46491228070181</v>
      </c>
      <c r="F176" s="12" t="str">
        <f t="shared" si="13"/>
        <v>D4</v>
      </c>
      <c r="G176" s="12"/>
      <c r="H176" s="13" t="s">
        <v>35</v>
      </c>
      <c r="I176" s="12">
        <f t="shared" si="17"/>
        <v>72</v>
      </c>
      <c r="J176" s="94">
        <f t="shared" si="14"/>
        <v>512.15277777777783</v>
      </c>
      <c r="K176" s="12" t="str">
        <f t="shared" si="15"/>
        <v>Bb4</v>
      </c>
      <c r="L176" s="7"/>
    </row>
    <row r="177" spans="2:12" ht="15.75" thickBot="1" x14ac:dyDescent="0.3">
      <c r="C177" s="18" t="s">
        <v>30</v>
      </c>
      <c r="D177" s="19">
        <f t="shared" si="16"/>
        <v>96</v>
      </c>
      <c r="E177" s="94">
        <f t="shared" si="12"/>
        <v>384.11458333333337</v>
      </c>
      <c r="F177" s="19" t="str">
        <f t="shared" si="13"/>
        <v>F4</v>
      </c>
      <c r="G177" s="19"/>
      <c r="H177" s="20" t="s">
        <v>35</v>
      </c>
      <c r="I177" s="19">
        <f t="shared" si="17"/>
        <v>72</v>
      </c>
      <c r="J177" s="94">
        <f t="shared" si="14"/>
        <v>512.15277777777783</v>
      </c>
      <c r="K177" s="19" t="str">
        <f t="shared" si="15"/>
        <v>Bb4</v>
      </c>
      <c r="L177" s="21"/>
    </row>
    <row r="178" spans="2:12" x14ac:dyDescent="0.25">
      <c r="B178" s="22">
        <v>15</v>
      </c>
      <c r="C178" s="23" t="s">
        <v>19</v>
      </c>
      <c r="D178" s="24">
        <f t="shared" si="16"/>
        <v>161</v>
      </c>
      <c r="E178" s="93">
        <f t="shared" si="12"/>
        <v>229.03726708074538</v>
      </c>
      <c r="F178" s="24" t="str">
        <f t="shared" si="13"/>
        <v>Ab3</v>
      </c>
      <c r="G178" s="24"/>
      <c r="H178" s="25" t="s">
        <v>34</v>
      </c>
      <c r="I178" s="24">
        <f t="shared" si="17"/>
        <v>57</v>
      </c>
      <c r="J178" s="93">
        <f t="shared" si="14"/>
        <v>646.92982456140362</v>
      </c>
      <c r="K178" s="24" t="str">
        <f t="shared" si="15"/>
        <v>D5</v>
      </c>
      <c r="L178" s="26"/>
    </row>
    <row r="179" spans="2:12" x14ac:dyDescent="0.25">
      <c r="B179" s="62"/>
      <c r="C179" s="11" t="s">
        <v>25</v>
      </c>
      <c r="D179" s="12">
        <f t="shared" si="16"/>
        <v>1</v>
      </c>
      <c r="E179" s="94" t="str">
        <f t="shared" si="12"/>
        <v/>
      </c>
      <c r="F179" s="12" t="str">
        <f t="shared" si="13"/>
        <v/>
      </c>
      <c r="G179" s="12"/>
      <c r="H179" s="13" t="s">
        <v>34</v>
      </c>
      <c r="I179" s="12">
        <f t="shared" si="17"/>
        <v>57</v>
      </c>
      <c r="J179" s="94">
        <f t="shared" si="14"/>
        <v>646.92982456140362</v>
      </c>
      <c r="K179" s="12" t="str">
        <f t="shared" si="15"/>
        <v>D5</v>
      </c>
      <c r="L179" s="7"/>
    </row>
    <row r="180" spans="2:12" x14ac:dyDescent="0.25">
      <c r="B180" s="62"/>
      <c r="C180" s="11" t="s">
        <v>26</v>
      </c>
      <c r="D180" s="12">
        <f t="shared" si="16"/>
        <v>128</v>
      </c>
      <c r="E180" s="94">
        <f t="shared" si="12"/>
        <v>288.08593750000006</v>
      </c>
      <c r="F180" s="12" t="str">
        <f t="shared" si="13"/>
        <v>C4</v>
      </c>
      <c r="G180" s="12"/>
      <c r="H180" s="13" t="s">
        <v>54</v>
      </c>
      <c r="I180" s="12">
        <f t="shared" si="17"/>
        <v>54</v>
      </c>
      <c r="J180" s="94">
        <f t="shared" si="14"/>
        <v>682.87037037037044</v>
      </c>
      <c r="K180" s="12" t="str">
        <f t="shared" si="15"/>
        <v>Eb5</v>
      </c>
      <c r="L180" s="7"/>
    </row>
    <row r="181" spans="2:12" x14ac:dyDescent="0.25">
      <c r="C181" s="11" t="s">
        <v>25</v>
      </c>
      <c r="D181" s="12">
        <f t="shared" si="16"/>
        <v>1</v>
      </c>
      <c r="E181" s="94" t="str">
        <f t="shared" si="12"/>
        <v/>
      </c>
      <c r="F181" s="12" t="str">
        <f t="shared" si="13"/>
        <v/>
      </c>
      <c r="G181" s="12"/>
      <c r="H181" s="13" t="s">
        <v>54</v>
      </c>
      <c r="I181" s="12">
        <f t="shared" si="17"/>
        <v>54</v>
      </c>
      <c r="J181" s="94">
        <f t="shared" si="14"/>
        <v>682.87037037037044</v>
      </c>
      <c r="K181" s="12" t="str">
        <f t="shared" si="15"/>
        <v>Eb5</v>
      </c>
      <c r="L181" s="7"/>
    </row>
    <row r="182" spans="2:12" x14ac:dyDescent="0.25">
      <c r="C182" s="11" t="s">
        <v>20</v>
      </c>
      <c r="D182" s="12">
        <f t="shared" si="16"/>
        <v>108</v>
      </c>
      <c r="E182" s="94">
        <f t="shared" si="12"/>
        <v>341.43518518518522</v>
      </c>
      <c r="F182" s="12" t="str">
        <f t="shared" si="13"/>
        <v>Eb4</v>
      </c>
      <c r="G182" s="12"/>
      <c r="H182" s="13" t="s">
        <v>55</v>
      </c>
      <c r="I182" s="12">
        <f t="shared" si="17"/>
        <v>48</v>
      </c>
      <c r="J182" s="94">
        <f t="shared" si="14"/>
        <v>768.22916666666674</v>
      </c>
      <c r="K182" s="12" t="str">
        <f t="shared" si="15"/>
        <v>F5</v>
      </c>
      <c r="L182" s="7"/>
    </row>
    <row r="183" spans="2:12" x14ac:dyDescent="0.25">
      <c r="C183" s="11" t="s">
        <v>25</v>
      </c>
      <c r="D183" s="12">
        <f t="shared" si="16"/>
        <v>1</v>
      </c>
      <c r="E183" s="94" t="str">
        <f t="shared" si="12"/>
        <v/>
      </c>
      <c r="F183" s="12" t="str">
        <f t="shared" si="13"/>
        <v/>
      </c>
      <c r="G183" s="12"/>
      <c r="H183" s="13" t="s">
        <v>25</v>
      </c>
      <c r="I183" s="12">
        <f t="shared" si="17"/>
        <v>1</v>
      </c>
      <c r="J183" s="94" t="str">
        <f t="shared" si="14"/>
        <v/>
      </c>
      <c r="K183" s="12" t="str">
        <f t="shared" si="15"/>
        <v/>
      </c>
      <c r="L183" s="7"/>
    </row>
    <row r="184" spans="2:12" x14ac:dyDescent="0.25">
      <c r="C184" s="11" t="s">
        <v>19</v>
      </c>
      <c r="D184" s="12">
        <f t="shared" si="16"/>
        <v>161</v>
      </c>
      <c r="E184" s="94">
        <f t="shared" si="12"/>
        <v>229.03726708074538</v>
      </c>
      <c r="F184" s="12" t="str">
        <f t="shared" si="13"/>
        <v>Ab3</v>
      </c>
      <c r="G184" s="12"/>
      <c r="H184" s="13" t="s">
        <v>55</v>
      </c>
      <c r="I184" s="12">
        <f t="shared" si="17"/>
        <v>48</v>
      </c>
      <c r="J184" s="94">
        <f t="shared" si="14"/>
        <v>768.22916666666674</v>
      </c>
      <c r="K184" s="12" t="str">
        <f t="shared" si="15"/>
        <v>F5</v>
      </c>
      <c r="L184" s="7"/>
    </row>
    <row r="185" spans="2:12" x14ac:dyDescent="0.25">
      <c r="C185" s="11" t="s">
        <v>25</v>
      </c>
      <c r="D185" s="12">
        <f t="shared" si="16"/>
        <v>1</v>
      </c>
      <c r="E185" s="94" t="str">
        <f t="shared" si="12"/>
        <v/>
      </c>
      <c r="F185" s="12" t="str">
        <f t="shared" si="13"/>
        <v/>
      </c>
      <c r="G185" s="12"/>
      <c r="H185" s="13" t="s">
        <v>55</v>
      </c>
      <c r="I185" s="12">
        <f t="shared" si="17"/>
        <v>48</v>
      </c>
      <c r="J185" s="94">
        <f t="shared" si="14"/>
        <v>768.22916666666674</v>
      </c>
      <c r="K185" s="12" t="str">
        <f t="shared" si="15"/>
        <v>F5</v>
      </c>
      <c r="L185" s="7"/>
    </row>
    <row r="186" spans="2:12" x14ac:dyDescent="0.25">
      <c r="C186" s="11" t="s">
        <v>26</v>
      </c>
      <c r="D186" s="12">
        <f t="shared" si="16"/>
        <v>128</v>
      </c>
      <c r="E186" s="94">
        <f t="shared" si="12"/>
        <v>288.08593750000006</v>
      </c>
      <c r="F186" s="12" t="str">
        <f t="shared" si="13"/>
        <v>C4</v>
      </c>
      <c r="G186" s="12"/>
      <c r="H186" s="13" t="s">
        <v>54</v>
      </c>
      <c r="I186" s="12">
        <f t="shared" si="17"/>
        <v>54</v>
      </c>
      <c r="J186" s="94">
        <f t="shared" si="14"/>
        <v>682.87037037037044</v>
      </c>
      <c r="K186" s="12" t="str">
        <f t="shared" si="15"/>
        <v>Eb5</v>
      </c>
      <c r="L186" s="7"/>
    </row>
    <row r="187" spans="2:12" x14ac:dyDescent="0.25">
      <c r="C187" s="11" t="s">
        <v>25</v>
      </c>
      <c r="D187" s="12">
        <f t="shared" si="16"/>
        <v>1</v>
      </c>
      <c r="E187" s="94" t="str">
        <f t="shared" si="12"/>
        <v/>
      </c>
      <c r="F187" s="12" t="str">
        <f t="shared" si="13"/>
        <v/>
      </c>
      <c r="G187" s="12"/>
      <c r="H187" s="13" t="s">
        <v>54</v>
      </c>
      <c r="I187" s="12">
        <f t="shared" si="17"/>
        <v>54</v>
      </c>
      <c r="J187" s="94">
        <f t="shared" si="14"/>
        <v>682.87037037037044</v>
      </c>
      <c r="K187" s="12" t="str">
        <f t="shared" si="15"/>
        <v>Eb5</v>
      </c>
      <c r="L187" s="7"/>
    </row>
    <row r="188" spans="2:12" x14ac:dyDescent="0.25">
      <c r="C188" s="11" t="s">
        <v>20</v>
      </c>
      <c r="D188" s="12">
        <f t="shared" si="16"/>
        <v>108</v>
      </c>
      <c r="E188" s="94">
        <f t="shared" si="12"/>
        <v>341.43518518518522</v>
      </c>
      <c r="F188" s="12" t="str">
        <f t="shared" si="13"/>
        <v>Eb4</v>
      </c>
      <c r="G188" s="12"/>
      <c r="H188" s="13" t="s">
        <v>34</v>
      </c>
      <c r="I188" s="12">
        <f t="shared" si="17"/>
        <v>57</v>
      </c>
      <c r="J188" s="94">
        <f t="shared" si="14"/>
        <v>646.92982456140362</v>
      </c>
      <c r="K188" s="12" t="str">
        <f t="shared" si="15"/>
        <v>D5</v>
      </c>
      <c r="L188" s="7"/>
    </row>
    <row r="189" spans="2:12" ht="15.75" thickBot="1" x14ac:dyDescent="0.3">
      <c r="C189" s="18" t="s">
        <v>25</v>
      </c>
      <c r="D189" s="19">
        <f t="shared" si="16"/>
        <v>1</v>
      </c>
      <c r="E189" s="94" t="str">
        <f t="shared" si="12"/>
        <v/>
      </c>
      <c r="F189" s="19" t="str">
        <f t="shared" si="13"/>
        <v/>
      </c>
      <c r="G189" s="19"/>
      <c r="H189" s="20" t="s">
        <v>34</v>
      </c>
      <c r="I189" s="19">
        <f t="shared" si="17"/>
        <v>57</v>
      </c>
      <c r="J189" s="94">
        <f t="shared" si="14"/>
        <v>646.92982456140362</v>
      </c>
      <c r="K189" s="19" t="str">
        <f t="shared" si="15"/>
        <v>D5</v>
      </c>
      <c r="L189" s="21"/>
    </row>
    <row r="190" spans="2:12" x14ac:dyDescent="0.25">
      <c r="B190" s="22">
        <v>16</v>
      </c>
      <c r="C190" s="23" t="s">
        <v>16</v>
      </c>
      <c r="D190" s="24">
        <f t="shared" si="16"/>
        <v>171</v>
      </c>
      <c r="E190" s="93">
        <f t="shared" si="12"/>
        <v>215.64327485380122</v>
      </c>
      <c r="F190" s="24" t="str">
        <f t="shared" si="13"/>
        <v>G3</v>
      </c>
      <c r="G190" s="24"/>
      <c r="H190" s="25" t="s">
        <v>63</v>
      </c>
      <c r="I190" s="24">
        <f t="shared" si="17"/>
        <v>68</v>
      </c>
      <c r="J190" s="93">
        <f t="shared" si="14"/>
        <v>542.27941176470597</v>
      </c>
      <c r="K190" s="24" t="str">
        <f t="shared" si="15"/>
        <v>B4</v>
      </c>
      <c r="L190" s="26"/>
    </row>
    <row r="191" spans="2:12" x14ac:dyDescent="0.25">
      <c r="B191" s="62"/>
      <c r="C191" s="11" t="s">
        <v>25</v>
      </c>
      <c r="D191" s="12">
        <f t="shared" si="16"/>
        <v>1</v>
      </c>
      <c r="E191" s="94" t="str">
        <f t="shared" si="12"/>
        <v/>
      </c>
      <c r="F191" s="12" t="str">
        <f t="shared" si="13"/>
        <v/>
      </c>
      <c r="G191" s="12"/>
      <c r="H191" s="13" t="s">
        <v>63</v>
      </c>
      <c r="I191" s="12">
        <f t="shared" si="17"/>
        <v>68</v>
      </c>
      <c r="J191" s="94">
        <f t="shared" si="14"/>
        <v>542.27941176470597</v>
      </c>
      <c r="K191" s="12" t="str">
        <f t="shared" si="15"/>
        <v>B4</v>
      </c>
      <c r="L191" s="7"/>
    </row>
    <row r="192" spans="2:12" x14ac:dyDescent="0.25">
      <c r="B192" s="62"/>
      <c r="C192" s="11" t="s">
        <v>31</v>
      </c>
      <c r="D192" s="12">
        <f t="shared" si="16"/>
        <v>136</v>
      </c>
      <c r="E192" s="94">
        <f t="shared" si="12"/>
        <v>271.13970588235298</v>
      </c>
      <c r="F192" s="12" t="str">
        <f t="shared" si="13"/>
        <v>B3</v>
      </c>
      <c r="G192" s="12"/>
      <c r="H192" s="13" t="s">
        <v>53</v>
      </c>
      <c r="I192" s="12">
        <f t="shared" si="17"/>
        <v>64</v>
      </c>
      <c r="J192" s="94">
        <f t="shared" si="14"/>
        <v>576.17187500000011</v>
      </c>
      <c r="K192" s="12" t="str">
        <f t="shared" si="15"/>
        <v>C5</v>
      </c>
      <c r="L192" s="7"/>
    </row>
    <row r="193" spans="2:12" x14ac:dyDescent="0.25">
      <c r="C193" s="11" t="s">
        <v>16</v>
      </c>
      <c r="D193" s="12">
        <f t="shared" si="16"/>
        <v>171</v>
      </c>
      <c r="E193" s="94">
        <f t="shared" si="12"/>
        <v>215.64327485380122</v>
      </c>
      <c r="F193" s="12" t="str">
        <f t="shared" si="13"/>
        <v>G3</v>
      </c>
      <c r="G193" s="12"/>
      <c r="H193" s="13" t="s">
        <v>53</v>
      </c>
      <c r="I193" s="12">
        <f t="shared" si="17"/>
        <v>64</v>
      </c>
      <c r="J193" s="94">
        <f t="shared" si="14"/>
        <v>576.17187500000011</v>
      </c>
      <c r="K193" s="12" t="str">
        <f t="shared" si="15"/>
        <v>C5</v>
      </c>
      <c r="L193" s="7"/>
    </row>
    <row r="194" spans="2:12" x14ac:dyDescent="0.25">
      <c r="C194" s="11" t="s">
        <v>28</v>
      </c>
      <c r="D194" s="12">
        <f t="shared" si="16"/>
        <v>114</v>
      </c>
      <c r="E194" s="94">
        <f t="shared" si="12"/>
        <v>323.46491228070181</v>
      </c>
      <c r="F194" s="12" t="str">
        <f t="shared" si="13"/>
        <v>D4</v>
      </c>
      <c r="G194" s="12"/>
      <c r="H194" s="13" t="s">
        <v>34</v>
      </c>
      <c r="I194" s="12">
        <f t="shared" si="17"/>
        <v>57</v>
      </c>
      <c r="J194" s="94">
        <f t="shared" si="14"/>
        <v>646.92982456140362</v>
      </c>
      <c r="K194" s="12" t="str">
        <f t="shared" si="15"/>
        <v>D5</v>
      </c>
      <c r="L194" s="7"/>
    </row>
    <row r="195" spans="2:12" x14ac:dyDescent="0.25">
      <c r="C195" s="11" t="s">
        <v>25</v>
      </c>
      <c r="D195" s="12">
        <f t="shared" si="16"/>
        <v>1</v>
      </c>
      <c r="E195" s="94" t="str">
        <f t="shared" si="12"/>
        <v/>
      </c>
      <c r="F195" s="12" t="str">
        <f t="shared" si="13"/>
        <v/>
      </c>
      <c r="G195" s="12"/>
      <c r="H195" s="13" t="s">
        <v>34</v>
      </c>
      <c r="I195" s="12">
        <f t="shared" si="17"/>
        <v>57</v>
      </c>
      <c r="J195" s="94">
        <f t="shared" si="14"/>
        <v>646.92982456140362</v>
      </c>
      <c r="K195" s="12" t="str">
        <f t="shared" si="15"/>
        <v>D5</v>
      </c>
      <c r="L195" s="7"/>
    </row>
    <row r="196" spans="2:12" x14ac:dyDescent="0.25">
      <c r="C196" s="11" t="s">
        <v>20</v>
      </c>
      <c r="D196" s="12">
        <f t="shared" si="16"/>
        <v>108</v>
      </c>
      <c r="E196" s="94">
        <f t="shared" si="12"/>
        <v>341.43518518518522</v>
      </c>
      <c r="F196" s="12" t="str">
        <f t="shared" si="13"/>
        <v>Eb4</v>
      </c>
      <c r="G196" s="12"/>
      <c r="H196" s="13" t="s">
        <v>54</v>
      </c>
      <c r="I196" s="12">
        <f t="shared" si="17"/>
        <v>54</v>
      </c>
      <c r="J196" s="94">
        <f t="shared" si="14"/>
        <v>682.87037037037044</v>
      </c>
      <c r="K196" s="12" t="str">
        <f t="shared" si="15"/>
        <v>Eb5</v>
      </c>
      <c r="L196" s="7"/>
    </row>
    <row r="197" spans="2:12" x14ac:dyDescent="0.25">
      <c r="C197" s="11" t="s">
        <v>25</v>
      </c>
      <c r="D197" s="12">
        <f t="shared" si="16"/>
        <v>1</v>
      </c>
      <c r="E197" s="94" t="str">
        <f t="shared" si="12"/>
        <v/>
      </c>
      <c r="F197" s="12" t="str">
        <f t="shared" si="13"/>
        <v/>
      </c>
      <c r="G197" s="12"/>
      <c r="H197" s="13" t="s">
        <v>54</v>
      </c>
      <c r="I197" s="12">
        <f t="shared" si="17"/>
        <v>54</v>
      </c>
      <c r="J197" s="94">
        <f t="shared" si="14"/>
        <v>682.87037037037044</v>
      </c>
      <c r="K197" s="12" t="str">
        <f t="shared" si="15"/>
        <v>Eb5</v>
      </c>
      <c r="L197" s="7"/>
    </row>
    <row r="198" spans="2:12" x14ac:dyDescent="0.25">
      <c r="C198" s="11" t="s">
        <v>28</v>
      </c>
      <c r="D198" s="12">
        <f t="shared" si="16"/>
        <v>114</v>
      </c>
      <c r="E198" s="94">
        <f t="shared" si="12"/>
        <v>323.46491228070181</v>
      </c>
      <c r="F198" s="12" t="str">
        <f t="shared" si="13"/>
        <v>D4</v>
      </c>
      <c r="G198" s="12"/>
      <c r="H198" s="13" t="s">
        <v>34</v>
      </c>
      <c r="I198" s="12">
        <f t="shared" si="17"/>
        <v>57</v>
      </c>
      <c r="J198" s="94">
        <f t="shared" si="14"/>
        <v>646.92982456140362</v>
      </c>
      <c r="K198" s="12" t="str">
        <f t="shared" si="15"/>
        <v>D5</v>
      </c>
      <c r="L198" s="7"/>
    </row>
    <row r="199" spans="2:12" x14ac:dyDescent="0.25">
      <c r="C199" s="11" t="s">
        <v>25</v>
      </c>
      <c r="D199" s="12">
        <f t="shared" si="16"/>
        <v>1</v>
      </c>
      <c r="E199" s="94" t="str">
        <f t="shared" si="12"/>
        <v/>
      </c>
      <c r="F199" s="12" t="str">
        <f t="shared" si="13"/>
        <v/>
      </c>
      <c r="G199" s="12"/>
      <c r="H199" s="13" t="s">
        <v>34</v>
      </c>
      <c r="I199" s="12">
        <f t="shared" si="17"/>
        <v>57</v>
      </c>
      <c r="J199" s="94">
        <f t="shared" si="14"/>
        <v>646.92982456140362</v>
      </c>
      <c r="K199" s="12" t="str">
        <f t="shared" si="15"/>
        <v>D5</v>
      </c>
      <c r="L199" s="7"/>
    </row>
    <row r="200" spans="2:12" x14ac:dyDescent="0.25">
      <c r="C200" s="11" t="s">
        <v>28</v>
      </c>
      <c r="D200" s="12">
        <f t="shared" si="16"/>
        <v>114</v>
      </c>
      <c r="E200" s="94">
        <f t="shared" si="12"/>
        <v>323.46491228070181</v>
      </c>
      <c r="F200" s="12" t="str">
        <f t="shared" si="13"/>
        <v>D4</v>
      </c>
      <c r="G200" s="12"/>
      <c r="H200" s="13" t="s">
        <v>63</v>
      </c>
      <c r="I200" s="12">
        <f t="shared" si="17"/>
        <v>68</v>
      </c>
      <c r="J200" s="94">
        <f t="shared" si="14"/>
        <v>542.27941176470597</v>
      </c>
      <c r="K200" s="12" t="str">
        <f t="shared" si="15"/>
        <v>B4</v>
      </c>
      <c r="L200" s="7"/>
    </row>
    <row r="201" spans="2:12" ht="15.75" thickBot="1" x14ac:dyDescent="0.3">
      <c r="C201" s="18" t="s">
        <v>25</v>
      </c>
      <c r="D201" s="19">
        <f t="shared" si="16"/>
        <v>1</v>
      </c>
      <c r="E201" s="94" t="str">
        <f t="shared" si="12"/>
        <v/>
      </c>
      <c r="F201" s="19" t="str">
        <f t="shared" si="13"/>
        <v/>
      </c>
      <c r="G201" s="19"/>
      <c r="H201" s="20" t="s">
        <v>63</v>
      </c>
      <c r="I201" s="19">
        <f t="shared" si="17"/>
        <v>68</v>
      </c>
      <c r="J201" s="94">
        <f t="shared" si="14"/>
        <v>542.27941176470597</v>
      </c>
      <c r="K201" s="19" t="str">
        <f t="shared" si="15"/>
        <v>B4</v>
      </c>
      <c r="L201" s="21"/>
    </row>
    <row r="202" spans="2:12" x14ac:dyDescent="0.25">
      <c r="B202" s="22">
        <v>17</v>
      </c>
      <c r="C202" s="23" t="s">
        <v>26</v>
      </c>
      <c r="D202" s="24">
        <f t="shared" si="16"/>
        <v>128</v>
      </c>
      <c r="E202" s="93">
        <f t="shared" ref="E202:E265" si="18">IF(D202&lt;10,"",1/(D202*NOTE_CLOCK))</f>
        <v>288.08593750000006</v>
      </c>
      <c r="F202" s="24" t="str">
        <f t="shared" ref="F202:F265" si="19">IF(E202="","",LOOKUP(E202, NOTE_FREQ, NOTE_NAME))</f>
        <v>C4</v>
      </c>
      <c r="G202" s="24"/>
      <c r="H202" s="25" t="s">
        <v>33</v>
      </c>
      <c r="I202" s="24">
        <f t="shared" si="17"/>
        <v>32</v>
      </c>
      <c r="J202" s="93">
        <f t="shared" ref="J202:J265" si="20">IF(I202&lt;10,"",1/(I202*NOTE_CLOCK))</f>
        <v>1152.3437500000002</v>
      </c>
      <c r="K202" s="24" t="str">
        <f t="shared" ref="K202:K265" si="21">IF(J202="","",LOOKUP(J202, NOTE_FREQ, NOTE_NAME))</f>
        <v>C6</v>
      </c>
      <c r="L202" s="26"/>
    </row>
    <row r="203" spans="2:12" x14ac:dyDescent="0.25">
      <c r="B203" s="62"/>
      <c r="C203" s="11" t="s">
        <v>25</v>
      </c>
      <c r="D203" s="12">
        <f t="shared" ref="D203:D266" si="22">HEX2DEC(C203)</f>
        <v>1</v>
      </c>
      <c r="E203" s="94" t="str">
        <f t="shared" si="18"/>
        <v/>
      </c>
      <c r="F203" s="12" t="str">
        <f t="shared" si="19"/>
        <v/>
      </c>
      <c r="G203" s="12"/>
      <c r="H203" s="13" t="s">
        <v>59</v>
      </c>
      <c r="I203" s="12">
        <f t="shared" ref="I203:I266" si="23">HEX2DEC(H203)</f>
        <v>43</v>
      </c>
      <c r="J203" s="94">
        <f t="shared" si="20"/>
        <v>857.55813953488382</v>
      </c>
      <c r="K203" s="12" t="str">
        <f t="shared" si="21"/>
        <v>G5</v>
      </c>
      <c r="L203" s="7"/>
    </row>
    <row r="204" spans="2:12" x14ac:dyDescent="0.25">
      <c r="B204" s="62"/>
      <c r="C204" s="11" t="s">
        <v>20</v>
      </c>
      <c r="D204" s="12">
        <f t="shared" si="22"/>
        <v>108</v>
      </c>
      <c r="E204" s="94">
        <f t="shared" si="18"/>
        <v>341.43518518518522</v>
      </c>
      <c r="F204" s="12" t="str">
        <f t="shared" si="19"/>
        <v>Eb4</v>
      </c>
      <c r="G204" s="12"/>
      <c r="H204" s="13" t="s">
        <v>54</v>
      </c>
      <c r="I204" s="12">
        <f t="shared" si="23"/>
        <v>54</v>
      </c>
      <c r="J204" s="94">
        <f t="shared" si="20"/>
        <v>682.87037037037044</v>
      </c>
      <c r="K204" s="12" t="str">
        <f t="shared" si="21"/>
        <v>Eb5</v>
      </c>
      <c r="L204" s="7"/>
    </row>
    <row r="205" spans="2:12" x14ac:dyDescent="0.25">
      <c r="C205" s="11" t="s">
        <v>25</v>
      </c>
      <c r="D205" s="12">
        <f t="shared" si="22"/>
        <v>1</v>
      </c>
      <c r="E205" s="94" t="str">
        <f t="shared" si="18"/>
        <v/>
      </c>
      <c r="F205" s="12" t="str">
        <f t="shared" si="19"/>
        <v/>
      </c>
      <c r="G205" s="12"/>
      <c r="H205" s="13" t="s">
        <v>59</v>
      </c>
      <c r="I205" s="12">
        <f t="shared" si="23"/>
        <v>43</v>
      </c>
      <c r="J205" s="94">
        <f t="shared" si="20"/>
        <v>857.55813953488382</v>
      </c>
      <c r="K205" s="12" t="str">
        <f t="shared" si="21"/>
        <v>G5</v>
      </c>
      <c r="L205" s="7"/>
    </row>
    <row r="206" spans="2:12" x14ac:dyDescent="0.25">
      <c r="C206" s="11" t="s">
        <v>32</v>
      </c>
      <c r="D206" s="12">
        <f t="shared" si="22"/>
        <v>86</v>
      </c>
      <c r="E206" s="94">
        <f t="shared" si="18"/>
        <v>428.77906976744191</v>
      </c>
      <c r="F206" s="12" t="str">
        <f t="shared" si="19"/>
        <v>F#4</v>
      </c>
      <c r="G206" s="12"/>
      <c r="H206" s="13" t="s">
        <v>33</v>
      </c>
      <c r="I206" s="12">
        <f t="shared" si="23"/>
        <v>32</v>
      </c>
      <c r="J206" s="94">
        <f t="shared" si="20"/>
        <v>1152.3437500000002</v>
      </c>
      <c r="K206" s="12" t="str">
        <f t="shared" si="21"/>
        <v>C6</v>
      </c>
      <c r="L206" s="7"/>
    </row>
    <row r="207" spans="2:12" x14ac:dyDescent="0.25">
      <c r="C207" s="11" t="s">
        <v>25</v>
      </c>
      <c r="D207" s="12">
        <f t="shared" si="22"/>
        <v>1</v>
      </c>
      <c r="E207" s="94" t="str">
        <f t="shared" si="18"/>
        <v/>
      </c>
      <c r="F207" s="12" t="str">
        <f t="shared" si="19"/>
        <v/>
      </c>
      <c r="G207" s="12"/>
      <c r="H207" s="13" t="s">
        <v>23</v>
      </c>
      <c r="I207" s="12">
        <f t="shared" si="23"/>
        <v>27</v>
      </c>
      <c r="J207" s="94">
        <f t="shared" si="20"/>
        <v>1365.7407407407409</v>
      </c>
      <c r="K207" s="12" t="str">
        <f t="shared" si="21"/>
        <v>Eb6</v>
      </c>
      <c r="L207" s="7"/>
    </row>
    <row r="208" spans="2:12" x14ac:dyDescent="0.25">
      <c r="C208" s="11" t="s">
        <v>26</v>
      </c>
      <c r="D208" s="12">
        <f t="shared" si="22"/>
        <v>128</v>
      </c>
      <c r="E208" s="94">
        <f t="shared" si="18"/>
        <v>288.08593750000006</v>
      </c>
      <c r="F208" s="12" t="str">
        <f t="shared" si="19"/>
        <v>C4</v>
      </c>
      <c r="G208" s="12"/>
      <c r="H208" s="13" t="s">
        <v>61</v>
      </c>
      <c r="I208" s="12">
        <f t="shared" si="23"/>
        <v>24</v>
      </c>
      <c r="J208" s="94">
        <f t="shared" si="20"/>
        <v>1536.4583333333335</v>
      </c>
      <c r="K208" s="12" t="str">
        <f t="shared" si="21"/>
        <v>F6</v>
      </c>
      <c r="L208" s="7"/>
    </row>
    <row r="209" spans="2:12" x14ac:dyDescent="0.25">
      <c r="C209" s="11" t="s">
        <v>25</v>
      </c>
      <c r="D209" s="12">
        <f t="shared" si="22"/>
        <v>1</v>
      </c>
      <c r="E209" s="94" t="str">
        <f t="shared" si="18"/>
        <v/>
      </c>
      <c r="F209" s="12" t="str">
        <f t="shared" si="19"/>
        <v/>
      </c>
      <c r="G209" s="12"/>
      <c r="H209" s="13" t="s">
        <v>23</v>
      </c>
      <c r="I209" s="12">
        <f t="shared" si="23"/>
        <v>27</v>
      </c>
      <c r="J209" s="94">
        <f t="shared" si="20"/>
        <v>1365.7407407407409</v>
      </c>
      <c r="K209" s="12" t="str">
        <f t="shared" si="21"/>
        <v>Eb6</v>
      </c>
      <c r="L209" s="7"/>
    </row>
    <row r="210" spans="2:12" x14ac:dyDescent="0.25">
      <c r="C210" s="11" t="s">
        <v>20</v>
      </c>
      <c r="D210" s="12">
        <f t="shared" si="22"/>
        <v>108</v>
      </c>
      <c r="E210" s="94">
        <f t="shared" si="18"/>
        <v>341.43518518518522</v>
      </c>
      <c r="F210" s="12" t="str">
        <f t="shared" si="19"/>
        <v>Eb4</v>
      </c>
      <c r="G210" s="12"/>
      <c r="H210" s="13" t="s">
        <v>21</v>
      </c>
      <c r="I210" s="12">
        <f t="shared" si="23"/>
        <v>28</v>
      </c>
      <c r="J210" s="94">
        <f t="shared" si="20"/>
        <v>1316.964285714286</v>
      </c>
      <c r="K210" s="12" t="str">
        <f t="shared" si="21"/>
        <v>D6</v>
      </c>
      <c r="L210" s="7"/>
    </row>
    <row r="211" spans="2:12" x14ac:dyDescent="0.25">
      <c r="C211" s="11" t="s">
        <v>25</v>
      </c>
      <c r="D211" s="12">
        <f t="shared" si="22"/>
        <v>1</v>
      </c>
      <c r="E211" s="94" t="str">
        <f t="shared" si="18"/>
        <v/>
      </c>
      <c r="F211" s="12" t="str">
        <f t="shared" si="19"/>
        <v/>
      </c>
      <c r="G211" s="12"/>
      <c r="H211" s="13" t="s">
        <v>23</v>
      </c>
      <c r="I211" s="12">
        <f t="shared" si="23"/>
        <v>27</v>
      </c>
      <c r="J211" s="94">
        <f t="shared" si="20"/>
        <v>1365.7407407407409</v>
      </c>
      <c r="K211" s="12" t="str">
        <f t="shared" si="21"/>
        <v>Eb6</v>
      </c>
      <c r="L211" s="7"/>
    </row>
    <row r="212" spans="2:12" x14ac:dyDescent="0.25">
      <c r="C212" s="11" t="s">
        <v>32</v>
      </c>
      <c r="D212" s="12">
        <f t="shared" si="22"/>
        <v>86</v>
      </c>
      <c r="E212" s="94">
        <f t="shared" si="18"/>
        <v>428.77906976744191</v>
      </c>
      <c r="F212" s="12" t="str">
        <f t="shared" si="19"/>
        <v>F#4</v>
      </c>
      <c r="G212" s="12"/>
      <c r="H212" s="13" t="s">
        <v>21</v>
      </c>
      <c r="I212" s="12">
        <f t="shared" si="23"/>
        <v>28</v>
      </c>
      <c r="J212" s="94">
        <f t="shared" si="20"/>
        <v>1316.964285714286</v>
      </c>
      <c r="K212" s="12" t="str">
        <f t="shared" si="21"/>
        <v>D6</v>
      </c>
      <c r="L212" s="7"/>
    </row>
    <row r="213" spans="2:12" ht="15.75" thickBot="1" x14ac:dyDescent="0.3">
      <c r="C213" s="18" t="s">
        <v>25</v>
      </c>
      <c r="D213" s="19">
        <f t="shared" si="22"/>
        <v>1</v>
      </c>
      <c r="E213" s="94" t="str">
        <f t="shared" si="18"/>
        <v/>
      </c>
      <c r="F213" s="19" t="str">
        <f t="shared" si="19"/>
        <v/>
      </c>
      <c r="G213" s="19"/>
      <c r="H213" s="20" t="s">
        <v>33</v>
      </c>
      <c r="I213" s="19">
        <f t="shared" si="23"/>
        <v>32</v>
      </c>
      <c r="J213" s="94">
        <f t="shared" si="20"/>
        <v>1152.3437500000002</v>
      </c>
      <c r="K213" s="19" t="str">
        <f t="shared" si="21"/>
        <v>C6</v>
      </c>
      <c r="L213" s="21"/>
    </row>
    <row r="214" spans="2:12" x14ac:dyDescent="0.25">
      <c r="B214" s="22">
        <v>18</v>
      </c>
      <c r="C214" s="23" t="s">
        <v>29</v>
      </c>
      <c r="D214" s="24">
        <f t="shared" si="22"/>
        <v>144</v>
      </c>
      <c r="E214" s="93">
        <f t="shared" si="18"/>
        <v>256.07638888888891</v>
      </c>
      <c r="F214" s="24" t="str">
        <f t="shared" si="19"/>
        <v>Bb3</v>
      </c>
      <c r="G214" s="24"/>
      <c r="H214" s="25" t="s">
        <v>21</v>
      </c>
      <c r="I214" s="24">
        <f t="shared" si="23"/>
        <v>28</v>
      </c>
      <c r="J214" s="93">
        <f t="shared" si="20"/>
        <v>1316.964285714286</v>
      </c>
      <c r="K214" s="24" t="str">
        <f t="shared" si="21"/>
        <v>D6</v>
      </c>
      <c r="L214" s="26"/>
    </row>
    <row r="215" spans="2:12" x14ac:dyDescent="0.25">
      <c r="B215" s="62"/>
      <c r="C215" s="11" t="s">
        <v>25</v>
      </c>
      <c r="D215" s="12">
        <f t="shared" si="22"/>
        <v>1</v>
      </c>
      <c r="E215" s="94" t="str">
        <f t="shared" si="18"/>
        <v/>
      </c>
      <c r="F215" s="12" t="str">
        <f t="shared" si="19"/>
        <v/>
      </c>
      <c r="G215" s="12"/>
      <c r="H215" s="13" t="s">
        <v>33</v>
      </c>
      <c r="I215" s="12">
        <f t="shared" si="23"/>
        <v>32</v>
      </c>
      <c r="J215" s="94">
        <f t="shared" si="20"/>
        <v>1152.3437500000002</v>
      </c>
      <c r="K215" s="12" t="str">
        <f t="shared" si="21"/>
        <v>C6</v>
      </c>
      <c r="L215" s="7"/>
    </row>
    <row r="216" spans="2:12" x14ac:dyDescent="0.25">
      <c r="B216" s="62"/>
      <c r="C216" s="11" t="s">
        <v>28</v>
      </c>
      <c r="D216" s="12">
        <f t="shared" si="22"/>
        <v>114</v>
      </c>
      <c r="E216" s="94">
        <f t="shared" si="18"/>
        <v>323.46491228070181</v>
      </c>
      <c r="F216" s="12" t="str">
        <f t="shared" si="19"/>
        <v>D4</v>
      </c>
      <c r="G216" s="12"/>
      <c r="H216" s="13" t="s">
        <v>57</v>
      </c>
      <c r="I216" s="12">
        <f t="shared" si="23"/>
        <v>36</v>
      </c>
      <c r="J216" s="94">
        <f t="shared" si="20"/>
        <v>1024.3055555555557</v>
      </c>
      <c r="K216" s="12" t="str">
        <f t="shared" si="21"/>
        <v>Bb5</v>
      </c>
      <c r="L216" s="7"/>
    </row>
    <row r="217" spans="2:12" x14ac:dyDescent="0.25">
      <c r="C217" s="11" t="s">
        <v>29</v>
      </c>
      <c r="D217" s="12">
        <f t="shared" si="22"/>
        <v>144</v>
      </c>
      <c r="E217" s="94">
        <f t="shared" si="18"/>
        <v>256.07638888888891</v>
      </c>
      <c r="F217" s="12" t="str">
        <f t="shared" si="19"/>
        <v>Bb3</v>
      </c>
      <c r="G217" s="12"/>
      <c r="H217" s="13" t="s">
        <v>21</v>
      </c>
      <c r="I217" s="12">
        <f t="shared" si="23"/>
        <v>28</v>
      </c>
      <c r="J217" s="94">
        <f t="shared" si="20"/>
        <v>1316.964285714286</v>
      </c>
      <c r="K217" s="12" t="str">
        <f t="shared" si="21"/>
        <v>D6</v>
      </c>
      <c r="L217" s="7"/>
    </row>
    <row r="218" spans="2:12" x14ac:dyDescent="0.25">
      <c r="C218" s="11" t="s">
        <v>30</v>
      </c>
      <c r="D218" s="12">
        <f t="shared" si="22"/>
        <v>96</v>
      </c>
      <c r="E218" s="94">
        <f t="shared" si="18"/>
        <v>384.11458333333337</v>
      </c>
      <c r="F218" s="12" t="str">
        <f t="shared" si="19"/>
        <v>F4</v>
      </c>
      <c r="G218" s="12"/>
      <c r="H218" s="13" t="s">
        <v>33</v>
      </c>
      <c r="I218" s="12">
        <f t="shared" si="23"/>
        <v>32</v>
      </c>
      <c r="J218" s="94">
        <f t="shared" si="20"/>
        <v>1152.3437500000002</v>
      </c>
      <c r="K218" s="12" t="str">
        <f t="shared" si="21"/>
        <v>C6</v>
      </c>
      <c r="L218" s="7"/>
    </row>
    <row r="219" spans="2:12" x14ac:dyDescent="0.25">
      <c r="C219" s="11" t="s">
        <v>25</v>
      </c>
      <c r="D219" s="12">
        <f t="shared" si="22"/>
        <v>1</v>
      </c>
      <c r="E219" s="94" t="str">
        <f t="shared" si="18"/>
        <v/>
      </c>
      <c r="F219" s="12" t="str">
        <f t="shared" si="19"/>
        <v/>
      </c>
      <c r="G219" s="12"/>
      <c r="H219" s="13" t="s">
        <v>56</v>
      </c>
      <c r="I219" s="12">
        <f t="shared" si="23"/>
        <v>38</v>
      </c>
      <c r="J219" s="94">
        <f t="shared" si="20"/>
        <v>970.39473684210532</v>
      </c>
      <c r="K219" s="12" t="str">
        <f t="shared" si="21"/>
        <v>A5</v>
      </c>
      <c r="L219" s="7"/>
    </row>
    <row r="220" spans="2:12" x14ac:dyDescent="0.25">
      <c r="C220" s="11" t="s">
        <v>29</v>
      </c>
      <c r="D220" s="12">
        <f t="shared" si="22"/>
        <v>144</v>
      </c>
      <c r="E220" s="94">
        <f t="shared" si="18"/>
        <v>256.07638888888891</v>
      </c>
      <c r="F220" s="12" t="str">
        <f t="shared" si="19"/>
        <v>Bb3</v>
      </c>
      <c r="G220" s="12"/>
      <c r="H220" s="13" t="s">
        <v>57</v>
      </c>
      <c r="I220" s="12">
        <f t="shared" si="23"/>
        <v>36</v>
      </c>
      <c r="J220" s="94">
        <f t="shared" si="20"/>
        <v>1024.3055555555557</v>
      </c>
      <c r="K220" s="12" t="str">
        <f t="shared" si="21"/>
        <v>Bb5</v>
      </c>
      <c r="L220" s="7"/>
    </row>
    <row r="221" spans="2:12" x14ac:dyDescent="0.25">
      <c r="C221" s="11" t="s">
        <v>25</v>
      </c>
      <c r="D221" s="12">
        <f t="shared" si="22"/>
        <v>1</v>
      </c>
      <c r="E221" s="94" t="str">
        <f t="shared" si="18"/>
        <v/>
      </c>
      <c r="F221" s="12" t="str">
        <f t="shared" si="19"/>
        <v/>
      </c>
      <c r="G221" s="12"/>
      <c r="H221" s="13" t="s">
        <v>57</v>
      </c>
      <c r="I221" s="12">
        <f t="shared" si="23"/>
        <v>36</v>
      </c>
      <c r="J221" s="94">
        <f t="shared" si="20"/>
        <v>1024.3055555555557</v>
      </c>
      <c r="K221" s="12" t="str">
        <f t="shared" si="21"/>
        <v>Bb5</v>
      </c>
      <c r="L221" s="7"/>
    </row>
    <row r="222" spans="2:12" x14ac:dyDescent="0.25">
      <c r="C222" s="11" t="s">
        <v>28</v>
      </c>
      <c r="D222" s="12">
        <f t="shared" si="22"/>
        <v>114</v>
      </c>
      <c r="E222" s="94">
        <f t="shared" si="18"/>
        <v>323.46491228070181</v>
      </c>
      <c r="F222" s="12" t="str">
        <f t="shared" si="19"/>
        <v>D4</v>
      </c>
      <c r="G222" s="12"/>
      <c r="H222" s="13" t="s">
        <v>57</v>
      </c>
      <c r="I222" s="12">
        <f t="shared" si="23"/>
        <v>36</v>
      </c>
      <c r="J222" s="94">
        <f t="shared" si="20"/>
        <v>1024.3055555555557</v>
      </c>
      <c r="K222" s="12" t="str">
        <f t="shared" si="21"/>
        <v>Bb5</v>
      </c>
      <c r="L222" s="7"/>
    </row>
    <row r="223" spans="2:12" x14ac:dyDescent="0.25">
      <c r="C223" s="11" t="s">
        <v>29</v>
      </c>
      <c r="D223" s="12">
        <f t="shared" si="22"/>
        <v>144</v>
      </c>
      <c r="E223" s="94">
        <f t="shared" si="18"/>
        <v>256.07638888888891</v>
      </c>
      <c r="F223" s="12" t="str">
        <f t="shared" si="19"/>
        <v>Bb3</v>
      </c>
      <c r="G223" s="12"/>
      <c r="H223" s="13" t="s">
        <v>57</v>
      </c>
      <c r="I223" s="12">
        <f t="shared" si="23"/>
        <v>36</v>
      </c>
      <c r="J223" s="94">
        <f t="shared" si="20"/>
        <v>1024.3055555555557</v>
      </c>
      <c r="K223" s="12" t="str">
        <f t="shared" si="21"/>
        <v>Bb5</v>
      </c>
      <c r="L223" s="7"/>
    </row>
    <row r="224" spans="2:12" x14ac:dyDescent="0.25">
      <c r="C224" s="11" t="s">
        <v>30</v>
      </c>
      <c r="D224" s="12">
        <f t="shared" si="22"/>
        <v>96</v>
      </c>
      <c r="E224" s="94">
        <f t="shared" si="18"/>
        <v>384.11458333333337</v>
      </c>
      <c r="F224" s="12" t="str">
        <f t="shared" si="19"/>
        <v>F4</v>
      </c>
      <c r="G224" s="12"/>
      <c r="H224" s="13" t="s">
        <v>57</v>
      </c>
      <c r="I224" s="12">
        <f t="shared" si="23"/>
        <v>36</v>
      </c>
      <c r="J224" s="94">
        <f t="shared" si="20"/>
        <v>1024.3055555555557</v>
      </c>
      <c r="K224" s="12" t="str">
        <f t="shared" si="21"/>
        <v>Bb5</v>
      </c>
      <c r="L224" s="7"/>
    </row>
    <row r="225" spans="2:12" ht="15.75" thickBot="1" x14ac:dyDescent="0.3">
      <c r="C225" s="18" t="s">
        <v>25</v>
      </c>
      <c r="D225" s="19">
        <f t="shared" si="22"/>
        <v>1</v>
      </c>
      <c r="E225" s="94" t="str">
        <f t="shared" si="18"/>
        <v/>
      </c>
      <c r="F225" s="19" t="str">
        <f t="shared" si="19"/>
        <v/>
      </c>
      <c r="G225" s="19"/>
      <c r="H225" s="20" t="s">
        <v>57</v>
      </c>
      <c r="I225" s="19">
        <f t="shared" si="23"/>
        <v>36</v>
      </c>
      <c r="J225" s="94">
        <f t="shared" si="20"/>
        <v>1024.3055555555557</v>
      </c>
      <c r="K225" s="19" t="str">
        <f t="shared" si="21"/>
        <v>Bb5</v>
      </c>
      <c r="L225" s="21"/>
    </row>
    <row r="226" spans="2:12" x14ac:dyDescent="0.25">
      <c r="B226" s="22">
        <v>19</v>
      </c>
      <c r="C226" s="23" t="s">
        <v>19</v>
      </c>
      <c r="D226" s="24">
        <f t="shared" si="22"/>
        <v>161</v>
      </c>
      <c r="E226" s="93">
        <f t="shared" si="18"/>
        <v>229.03726708074538</v>
      </c>
      <c r="F226" s="24" t="str">
        <f t="shared" si="19"/>
        <v>Ab3</v>
      </c>
      <c r="G226" s="24"/>
      <c r="H226" s="25" t="s">
        <v>33</v>
      </c>
      <c r="I226" s="24">
        <f t="shared" si="23"/>
        <v>32</v>
      </c>
      <c r="J226" s="93">
        <f t="shared" si="20"/>
        <v>1152.3437500000002</v>
      </c>
      <c r="K226" s="24" t="str">
        <f t="shared" si="21"/>
        <v>C6</v>
      </c>
      <c r="L226" s="26"/>
    </row>
    <row r="227" spans="2:12" x14ac:dyDescent="0.25">
      <c r="B227" s="62"/>
      <c r="C227" s="11" t="s">
        <v>25</v>
      </c>
      <c r="D227" s="12">
        <f t="shared" si="22"/>
        <v>1</v>
      </c>
      <c r="E227" s="94" t="str">
        <f t="shared" si="18"/>
        <v/>
      </c>
      <c r="F227" s="12" t="str">
        <f t="shared" si="19"/>
        <v/>
      </c>
      <c r="G227" s="12"/>
      <c r="H227" s="13" t="s">
        <v>57</v>
      </c>
      <c r="I227" s="12">
        <f t="shared" si="23"/>
        <v>36</v>
      </c>
      <c r="J227" s="94">
        <f t="shared" si="20"/>
        <v>1024.3055555555557</v>
      </c>
      <c r="K227" s="12" t="str">
        <f t="shared" si="21"/>
        <v>Bb5</v>
      </c>
      <c r="L227" s="7"/>
    </row>
    <row r="228" spans="2:12" x14ac:dyDescent="0.25">
      <c r="B228" s="62"/>
      <c r="C228" s="11" t="s">
        <v>26</v>
      </c>
      <c r="D228" s="12">
        <f t="shared" si="22"/>
        <v>128</v>
      </c>
      <c r="E228" s="94">
        <f t="shared" si="18"/>
        <v>288.08593750000006</v>
      </c>
      <c r="F228" s="12" t="str">
        <f t="shared" si="19"/>
        <v>C4</v>
      </c>
      <c r="G228" s="12"/>
      <c r="H228" s="13" t="s">
        <v>60</v>
      </c>
      <c r="I228" s="12">
        <f t="shared" si="23"/>
        <v>40</v>
      </c>
      <c r="J228" s="94">
        <f t="shared" si="20"/>
        <v>921.875</v>
      </c>
      <c r="K228" s="12" t="str">
        <f t="shared" si="21"/>
        <v>Ab5</v>
      </c>
      <c r="L228" s="7"/>
    </row>
    <row r="229" spans="2:12" x14ac:dyDescent="0.25">
      <c r="C229" s="11" t="s">
        <v>19</v>
      </c>
      <c r="D229" s="12">
        <f t="shared" si="22"/>
        <v>161</v>
      </c>
      <c r="E229" s="94">
        <f t="shared" si="18"/>
        <v>229.03726708074538</v>
      </c>
      <c r="F229" s="12" t="str">
        <f t="shared" si="19"/>
        <v>Ab3</v>
      </c>
      <c r="G229" s="12"/>
      <c r="H229" s="13" t="s">
        <v>54</v>
      </c>
      <c r="I229" s="12">
        <f t="shared" si="23"/>
        <v>54</v>
      </c>
      <c r="J229" s="94">
        <f t="shared" si="20"/>
        <v>682.87037037037044</v>
      </c>
      <c r="K229" s="12" t="str">
        <f t="shared" si="21"/>
        <v>Eb5</v>
      </c>
      <c r="L229" s="7"/>
    </row>
    <row r="230" spans="2:12" x14ac:dyDescent="0.25">
      <c r="C230" s="11" t="s">
        <v>20</v>
      </c>
      <c r="D230" s="12">
        <f t="shared" si="22"/>
        <v>108</v>
      </c>
      <c r="E230" s="94">
        <f t="shared" si="18"/>
        <v>341.43518518518522</v>
      </c>
      <c r="F230" s="12" t="str">
        <f t="shared" si="19"/>
        <v>Eb4</v>
      </c>
      <c r="G230" s="12"/>
      <c r="H230" s="13" t="s">
        <v>57</v>
      </c>
      <c r="I230" s="12">
        <f t="shared" si="23"/>
        <v>36</v>
      </c>
      <c r="J230" s="94">
        <f t="shared" si="20"/>
        <v>1024.3055555555557</v>
      </c>
      <c r="K230" s="12" t="str">
        <f t="shared" si="21"/>
        <v>Bb5</v>
      </c>
      <c r="L230" s="7"/>
    </row>
    <row r="231" spans="2:12" x14ac:dyDescent="0.25">
      <c r="C231" s="11" t="s">
        <v>25</v>
      </c>
      <c r="D231" s="12">
        <f t="shared" si="22"/>
        <v>1</v>
      </c>
      <c r="E231" s="94" t="str">
        <f t="shared" si="18"/>
        <v/>
      </c>
      <c r="F231" s="12" t="str">
        <f t="shared" si="19"/>
        <v/>
      </c>
      <c r="G231" s="12"/>
      <c r="H231" s="13" t="s">
        <v>60</v>
      </c>
      <c r="I231" s="12">
        <f t="shared" si="23"/>
        <v>40</v>
      </c>
      <c r="J231" s="94">
        <f t="shared" si="20"/>
        <v>921.875</v>
      </c>
      <c r="K231" s="12" t="str">
        <f t="shared" si="21"/>
        <v>Ab5</v>
      </c>
      <c r="L231" s="7"/>
    </row>
    <row r="232" spans="2:12" x14ac:dyDescent="0.25">
      <c r="C232" s="11" t="s">
        <v>19</v>
      </c>
      <c r="D232" s="12">
        <f t="shared" si="22"/>
        <v>161</v>
      </c>
      <c r="E232" s="94">
        <f t="shared" si="18"/>
        <v>229.03726708074538</v>
      </c>
      <c r="F232" s="12" t="str">
        <f t="shared" si="19"/>
        <v>Ab3</v>
      </c>
      <c r="G232" s="12"/>
      <c r="H232" s="13" t="s">
        <v>33</v>
      </c>
      <c r="I232" s="12">
        <f t="shared" si="23"/>
        <v>32</v>
      </c>
      <c r="J232" s="94">
        <f t="shared" si="20"/>
        <v>1152.3437500000002</v>
      </c>
      <c r="K232" s="12" t="str">
        <f t="shared" si="21"/>
        <v>C6</v>
      </c>
      <c r="L232" s="7"/>
    </row>
    <row r="233" spans="2:12" x14ac:dyDescent="0.25">
      <c r="C233" s="11" t="s">
        <v>25</v>
      </c>
      <c r="D233" s="12">
        <f t="shared" si="22"/>
        <v>1</v>
      </c>
      <c r="E233" s="94" t="str">
        <f t="shared" si="18"/>
        <v/>
      </c>
      <c r="F233" s="12" t="str">
        <f t="shared" si="19"/>
        <v/>
      </c>
      <c r="G233" s="12"/>
      <c r="H233" s="13" t="s">
        <v>57</v>
      </c>
      <c r="I233" s="12">
        <f t="shared" si="23"/>
        <v>36</v>
      </c>
      <c r="J233" s="94">
        <f t="shared" si="20"/>
        <v>1024.3055555555557</v>
      </c>
      <c r="K233" s="12" t="str">
        <f t="shared" si="21"/>
        <v>Bb5</v>
      </c>
      <c r="L233" s="7"/>
    </row>
    <row r="234" spans="2:12" x14ac:dyDescent="0.25">
      <c r="C234" s="11" t="s">
        <v>26</v>
      </c>
      <c r="D234" s="12">
        <f t="shared" si="22"/>
        <v>128</v>
      </c>
      <c r="E234" s="94">
        <f t="shared" si="18"/>
        <v>288.08593750000006</v>
      </c>
      <c r="F234" s="12" t="str">
        <f t="shared" si="19"/>
        <v>C4</v>
      </c>
      <c r="G234" s="12"/>
      <c r="H234" s="13" t="s">
        <v>60</v>
      </c>
      <c r="I234" s="12">
        <f t="shared" si="23"/>
        <v>40</v>
      </c>
      <c r="J234" s="94">
        <f t="shared" si="20"/>
        <v>921.875</v>
      </c>
      <c r="K234" s="12" t="str">
        <f t="shared" si="21"/>
        <v>Ab5</v>
      </c>
      <c r="L234" s="7"/>
    </row>
    <row r="235" spans="2:12" x14ac:dyDescent="0.25">
      <c r="C235" s="11" t="s">
        <v>19</v>
      </c>
      <c r="D235" s="12">
        <f t="shared" si="22"/>
        <v>161</v>
      </c>
      <c r="E235" s="94">
        <f t="shared" si="18"/>
        <v>229.03726708074538</v>
      </c>
      <c r="F235" s="12" t="str">
        <f t="shared" si="19"/>
        <v>Ab3</v>
      </c>
      <c r="G235" s="12"/>
      <c r="H235" s="13" t="s">
        <v>54</v>
      </c>
      <c r="I235" s="12">
        <f t="shared" si="23"/>
        <v>54</v>
      </c>
      <c r="J235" s="94">
        <f t="shared" si="20"/>
        <v>682.87037037037044</v>
      </c>
      <c r="K235" s="12" t="str">
        <f t="shared" si="21"/>
        <v>Eb5</v>
      </c>
      <c r="L235" s="7"/>
    </row>
    <row r="236" spans="2:12" x14ac:dyDescent="0.25">
      <c r="C236" s="11" t="s">
        <v>20</v>
      </c>
      <c r="D236" s="12">
        <f t="shared" si="22"/>
        <v>108</v>
      </c>
      <c r="E236" s="94">
        <f t="shared" si="18"/>
        <v>341.43518518518522</v>
      </c>
      <c r="F236" s="12" t="str">
        <f t="shared" si="19"/>
        <v>Eb4</v>
      </c>
      <c r="G236" s="12"/>
      <c r="H236" s="13" t="s">
        <v>57</v>
      </c>
      <c r="I236" s="12">
        <f t="shared" si="23"/>
        <v>36</v>
      </c>
      <c r="J236" s="94">
        <f t="shared" si="20"/>
        <v>1024.3055555555557</v>
      </c>
      <c r="K236" s="12" t="str">
        <f t="shared" si="21"/>
        <v>Bb5</v>
      </c>
      <c r="L236" s="7"/>
    </row>
    <row r="237" spans="2:12" ht="15.75" thickBot="1" x14ac:dyDescent="0.3">
      <c r="C237" s="18" t="s">
        <v>25</v>
      </c>
      <c r="D237" s="19">
        <f t="shared" si="22"/>
        <v>1</v>
      </c>
      <c r="E237" s="94" t="str">
        <f t="shared" si="18"/>
        <v/>
      </c>
      <c r="F237" s="19" t="str">
        <f t="shared" si="19"/>
        <v/>
      </c>
      <c r="G237" s="19"/>
      <c r="H237" s="20" t="s">
        <v>60</v>
      </c>
      <c r="I237" s="19">
        <f t="shared" si="23"/>
        <v>40</v>
      </c>
      <c r="J237" s="94">
        <f t="shared" si="20"/>
        <v>921.875</v>
      </c>
      <c r="K237" s="19" t="str">
        <f t="shared" si="21"/>
        <v>Ab5</v>
      </c>
      <c r="L237" s="21"/>
    </row>
    <row r="238" spans="2:12" x14ac:dyDescent="0.25">
      <c r="B238" s="22">
        <v>20</v>
      </c>
      <c r="C238" s="23" t="s">
        <v>16</v>
      </c>
      <c r="D238" s="24">
        <f t="shared" si="22"/>
        <v>171</v>
      </c>
      <c r="E238" s="93">
        <f t="shared" si="18"/>
        <v>215.64327485380122</v>
      </c>
      <c r="F238" s="24" t="str">
        <f t="shared" si="19"/>
        <v>G3</v>
      </c>
      <c r="G238" s="24"/>
      <c r="H238" s="25" t="s">
        <v>58</v>
      </c>
      <c r="I238" s="24">
        <f t="shared" si="23"/>
        <v>34</v>
      </c>
      <c r="J238" s="93">
        <f t="shared" si="20"/>
        <v>1084.5588235294119</v>
      </c>
      <c r="K238" s="24" t="str">
        <f t="shared" si="21"/>
        <v>B5</v>
      </c>
      <c r="L238" s="26"/>
    </row>
    <row r="239" spans="2:12" x14ac:dyDescent="0.25">
      <c r="B239" s="62"/>
      <c r="C239" s="11" t="s">
        <v>25</v>
      </c>
      <c r="D239" s="12">
        <f t="shared" si="22"/>
        <v>1</v>
      </c>
      <c r="E239" s="94" t="str">
        <f t="shared" si="18"/>
        <v/>
      </c>
      <c r="F239" s="12" t="str">
        <f t="shared" si="19"/>
        <v/>
      </c>
      <c r="G239" s="12"/>
      <c r="H239" s="13" t="s">
        <v>58</v>
      </c>
      <c r="I239" s="12">
        <f t="shared" si="23"/>
        <v>34</v>
      </c>
      <c r="J239" s="94">
        <f t="shared" si="20"/>
        <v>1084.5588235294119</v>
      </c>
      <c r="K239" s="12" t="str">
        <f t="shared" si="21"/>
        <v>B5</v>
      </c>
      <c r="L239" s="7"/>
    </row>
    <row r="240" spans="2:12" x14ac:dyDescent="0.25">
      <c r="B240" s="62"/>
      <c r="C240" s="11" t="s">
        <v>31</v>
      </c>
      <c r="D240" s="12">
        <f t="shared" si="22"/>
        <v>136</v>
      </c>
      <c r="E240" s="94">
        <f t="shared" si="18"/>
        <v>271.13970588235298</v>
      </c>
      <c r="F240" s="12" t="str">
        <f t="shared" si="19"/>
        <v>B3</v>
      </c>
      <c r="G240" s="12"/>
      <c r="H240" s="13" t="s">
        <v>33</v>
      </c>
      <c r="I240" s="12">
        <f t="shared" si="23"/>
        <v>32</v>
      </c>
      <c r="J240" s="94">
        <f t="shared" si="20"/>
        <v>1152.3437500000002</v>
      </c>
      <c r="K240" s="12" t="str">
        <f t="shared" si="21"/>
        <v>C6</v>
      </c>
      <c r="L240" s="7"/>
    </row>
    <row r="241" spans="2:12" x14ac:dyDescent="0.25">
      <c r="C241" s="11" t="s">
        <v>16</v>
      </c>
      <c r="D241" s="12">
        <f t="shared" si="22"/>
        <v>171</v>
      </c>
      <c r="E241" s="94">
        <f t="shared" si="18"/>
        <v>215.64327485380122</v>
      </c>
      <c r="F241" s="12" t="str">
        <f t="shared" si="19"/>
        <v>G3</v>
      </c>
      <c r="G241" s="12"/>
      <c r="H241" s="13" t="s">
        <v>33</v>
      </c>
      <c r="I241" s="12">
        <f t="shared" si="23"/>
        <v>32</v>
      </c>
      <c r="J241" s="94">
        <f t="shared" si="20"/>
        <v>1152.3437500000002</v>
      </c>
      <c r="K241" s="12" t="str">
        <f t="shared" si="21"/>
        <v>C6</v>
      </c>
      <c r="L241" s="7"/>
    </row>
    <row r="242" spans="2:12" x14ac:dyDescent="0.25">
      <c r="C242" s="11" t="s">
        <v>28</v>
      </c>
      <c r="D242" s="12">
        <f t="shared" si="22"/>
        <v>114</v>
      </c>
      <c r="E242" s="94">
        <f t="shared" si="18"/>
        <v>323.46491228070181</v>
      </c>
      <c r="F242" s="12" t="str">
        <f t="shared" si="19"/>
        <v>D4</v>
      </c>
      <c r="G242" s="12"/>
      <c r="H242" s="13" t="s">
        <v>21</v>
      </c>
      <c r="I242" s="12">
        <f t="shared" si="23"/>
        <v>28</v>
      </c>
      <c r="J242" s="94">
        <f t="shared" si="20"/>
        <v>1316.964285714286</v>
      </c>
      <c r="K242" s="12" t="str">
        <f t="shared" si="21"/>
        <v>D6</v>
      </c>
      <c r="L242" s="7"/>
    </row>
    <row r="243" spans="2:12" x14ac:dyDescent="0.25">
      <c r="C243" s="11" t="s">
        <v>25</v>
      </c>
      <c r="D243" s="12">
        <f t="shared" si="22"/>
        <v>1</v>
      </c>
      <c r="E243" s="94" t="str">
        <f t="shared" si="18"/>
        <v/>
      </c>
      <c r="F243" s="12" t="str">
        <f t="shared" si="19"/>
        <v/>
      </c>
      <c r="G243" s="12"/>
      <c r="H243" s="13" t="s">
        <v>21</v>
      </c>
      <c r="I243" s="12">
        <f t="shared" si="23"/>
        <v>28</v>
      </c>
      <c r="J243" s="94">
        <f t="shared" si="20"/>
        <v>1316.964285714286</v>
      </c>
      <c r="K243" s="12" t="str">
        <f t="shared" si="21"/>
        <v>D6</v>
      </c>
      <c r="L243" s="7"/>
    </row>
    <row r="244" spans="2:12" x14ac:dyDescent="0.25">
      <c r="C244" s="11" t="s">
        <v>16</v>
      </c>
      <c r="D244" s="12">
        <f t="shared" si="22"/>
        <v>171</v>
      </c>
      <c r="E244" s="94">
        <f t="shared" si="18"/>
        <v>215.64327485380122</v>
      </c>
      <c r="F244" s="12" t="str">
        <f t="shared" si="19"/>
        <v>G3</v>
      </c>
      <c r="G244" s="12"/>
      <c r="H244" s="13" t="s">
        <v>23</v>
      </c>
      <c r="I244" s="12">
        <f t="shared" si="23"/>
        <v>27</v>
      </c>
      <c r="J244" s="94">
        <f t="shared" si="20"/>
        <v>1365.7407407407409</v>
      </c>
      <c r="K244" s="12" t="str">
        <f t="shared" si="21"/>
        <v>Eb6</v>
      </c>
      <c r="L244" s="7"/>
    </row>
    <row r="245" spans="2:12" x14ac:dyDescent="0.25">
      <c r="C245" s="11" t="s">
        <v>25</v>
      </c>
      <c r="D245" s="12">
        <f t="shared" si="22"/>
        <v>1</v>
      </c>
      <c r="E245" s="94" t="str">
        <f t="shared" si="18"/>
        <v/>
      </c>
      <c r="F245" s="12" t="str">
        <f t="shared" si="19"/>
        <v/>
      </c>
      <c r="G245" s="12"/>
      <c r="H245" s="13" t="s">
        <v>23</v>
      </c>
      <c r="I245" s="12">
        <f t="shared" si="23"/>
        <v>27</v>
      </c>
      <c r="J245" s="94">
        <f t="shared" si="20"/>
        <v>1365.7407407407409</v>
      </c>
      <c r="K245" s="12" t="str">
        <f t="shared" si="21"/>
        <v>Eb6</v>
      </c>
      <c r="L245" s="7"/>
    </row>
    <row r="246" spans="2:12" x14ac:dyDescent="0.25">
      <c r="C246" s="11" t="s">
        <v>28</v>
      </c>
      <c r="D246" s="12">
        <f t="shared" si="22"/>
        <v>114</v>
      </c>
      <c r="E246" s="94">
        <f t="shared" si="18"/>
        <v>323.46491228070181</v>
      </c>
      <c r="F246" s="12" t="str">
        <f t="shared" si="19"/>
        <v>D4</v>
      </c>
      <c r="G246" s="12"/>
      <c r="H246" s="13" t="s">
        <v>21</v>
      </c>
      <c r="I246" s="12">
        <f t="shared" si="23"/>
        <v>28</v>
      </c>
      <c r="J246" s="94">
        <f t="shared" si="20"/>
        <v>1316.964285714286</v>
      </c>
      <c r="K246" s="12" t="str">
        <f t="shared" si="21"/>
        <v>D6</v>
      </c>
      <c r="L246" s="7"/>
    </row>
    <row r="247" spans="2:12" x14ac:dyDescent="0.25">
      <c r="C247" s="11" t="s">
        <v>28</v>
      </c>
      <c r="D247" s="12">
        <f t="shared" si="22"/>
        <v>114</v>
      </c>
      <c r="E247" s="94">
        <f t="shared" si="18"/>
        <v>323.46491228070181</v>
      </c>
      <c r="F247" s="12" t="str">
        <f t="shared" si="19"/>
        <v>D4</v>
      </c>
      <c r="G247" s="12"/>
      <c r="H247" s="13" t="s">
        <v>21</v>
      </c>
      <c r="I247" s="12">
        <f t="shared" si="23"/>
        <v>28</v>
      </c>
      <c r="J247" s="94">
        <f t="shared" si="20"/>
        <v>1316.964285714286</v>
      </c>
      <c r="K247" s="12" t="str">
        <f t="shared" si="21"/>
        <v>D6</v>
      </c>
      <c r="L247" s="7"/>
    </row>
    <row r="248" spans="2:12" x14ac:dyDescent="0.25">
      <c r="C248" s="11" t="s">
        <v>31</v>
      </c>
      <c r="D248" s="12">
        <f t="shared" si="22"/>
        <v>136</v>
      </c>
      <c r="E248" s="94">
        <f t="shared" si="18"/>
        <v>271.13970588235298</v>
      </c>
      <c r="F248" s="12" t="str">
        <f t="shared" si="19"/>
        <v>B3</v>
      </c>
      <c r="G248" s="12"/>
      <c r="H248" s="13" t="s">
        <v>58</v>
      </c>
      <c r="I248" s="12">
        <f t="shared" si="23"/>
        <v>34</v>
      </c>
      <c r="J248" s="94">
        <f t="shared" si="20"/>
        <v>1084.5588235294119</v>
      </c>
      <c r="K248" s="12" t="str">
        <f t="shared" si="21"/>
        <v>B5</v>
      </c>
      <c r="L248" s="7"/>
    </row>
    <row r="249" spans="2:12" ht="15.75" thickBot="1" x14ac:dyDescent="0.3">
      <c r="C249" s="18" t="s">
        <v>28</v>
      </c>
      <c r="D249" s="19">
        <f t="shared" si="22"/>
        <v>114</v>
      </c>
      <c r="E249" s="94">
        <f t="shared" si="18"/>
        <v>323.46491228070181</v>
      </c>
      <c r="F249" s="19" t="str">
        <f t="shared" si="19"/>
        <v>D4</v>
      </c>
      <c r="G249" s="19"/>
      <c r="H249" s="20" t="s">
        <v>58</v>
      </c>
      <c r="I249" s="19">
        <f t="shared" si="23"/>
        <v>34</v>
      </c>
      <c r="J249" s="94">
        <f t="shared" si="20"/>
        <v>1084.5588235294119</v>
      </c>
      <c r="K249" s="19" t="str">
        <f t="shared" si="21"/>
        <v>B5</v>
      </c>
      <c r="L249" s="21"/>
    </row>
    <row r="250" spans="2:12" x14ac:dyDescent="0.25">
      <c r="B250" s="22">
        <v>21</v>
      </c>
      <c r="C250" s="23" t="s">
        <v>26</v>
      </c>
      <c r="D250" s="24">
        <f t="shared" si="22"/>
        <v>128</v>
      </c>
      <c r="E250" s="93">
        <f t="shared" si="18"/>
        <v>288.08593750000006</v>
      </c>
      <c r="F250" s="24" t="str">
        <f t="shared" si="19"/>
        <v>C4</v>
      </c>
      <c r="G250" s="24"/>
      <c r="H250" s="25" t="s">
        <v>33</v>
      </c>
      <c r="I250" s="24">
        <f t="shared" si="23"/>
        <v>32</v>
      </c>
      <c r="J250" s="93">
        <f t="shared" si="20"/>
        <v>1152.3437500000002</v>
      </c>
      <c r="K250" s="24" t="str">
        <f t="shared" si="21"/>
        <v>C6</v>
      </c>
      <c r="L250" s="26"/>
    </row>
    <row r="251" spans="2:12" x14ac:dyDescent="0.25">
      <c r="B251" s="62"/>
      <c r="C251" s="11" t="s">
        <v>25</v>
      </c>
      <c r="D251" s="12">
        <f t="shared" si="22"/>
        <v>1</v>
      </c>
      <c r="E251" s="94" t="str">
        <f t="shared" si="18"/>
        <v/>
      </c>
      <c r="F251" s="12" t="str">
        <f t="shared" si="19"/>
        <v/>
      </c>
      <c r="G251" s="12"/>
      <c r="H251" s="13" t="s">
        <v>59</v>
      </c>
      <c r="I251" s="12">
        <f t="shared" si="23"/>
        <v>43</v>
      </c>
      <c r="J251" s="94">
        <f t="shared" si="20"/>
        <v>857.55813953488382</v>
      </c>
      <c r="K251" s="12" t="str">
        <f t="shared" si="21"/>
        <v>G5</v>
      </c>
      <c r="L251" s="7"/>
    </row>
    <row r="252" spans="2:12" x14ac:dyDescent="0.25">
      <c r="B252" s="62"/>
      <c r="C252" s="11" t="s">
        <v>20</v>
      </c>
      <c r="D252" s="12">
        <f t="shared" si="22"/>
        <v>108</v>
      </c>
      <c r="E252" s="94">
        <f t="shared" si="18"/>
        <v>341.43518518518522</v>
      </c>
      <c r="F252" s="12" t="str">
        <f t="shared" si="19"/>
        <v>Eb4</v>
      </c>
      <c r="G252" s="12"/>
      <c r="H252" s="13" t="s">
        <v>54</v>
      </c>
      <c r="I252" s="12">
        <f t="shared" si="23"/>
        <v>54</v>
      </c>
      <c r="J252" s="94">
        <f t="shared" si="20"/>
        <v>682.87037037037044</v>
      </c>
      <c r="K252" s="12" t="str">
        <f t="shared" si="21"/>
        <v>Eb5</v>
      </c>
      <c r="L252" s="7"/>
    </row>
    <row r="253" spans="2:12" x14ac:dyDescent="0.25">
      <c r="C253" s="11" t="s">
        <v>25</v>
      </c>
      <c r="D253" s="12">
        <f t="shared" si="22"/>
        <v>1</v>
      </c>
      <c r="E253" s="94" t="str">
        <f t="shared" si="18"/>
        <v/>
      </c>
      <c r="F253" s="12" t="str">
        <f t="shared" si="19"/>
        <v/>
      </c>
      <c r="G253" s="12"/>
      <c r="H253" s="13" t="s">
        <v>53</v>
      </c>
      <c r="I253" s="12">
        <f t="shared" si="23"/>
        <v>64</v>
      </c>
      <c r="J253" s="94">
        <f t="shared" si="20"/>
        <v>576.17187500000011</v>
      </c>
      <c r="K253" s="12" t="str">
        <f t="shared" si="21"/>
        <v>C5</v>
      </c>
      <c r="L253" s="7"/>
    </row>
    <row r="254" spans="2:12" x14ac:dyDescent="0.25">
      <c r="C254" s="11" t="s">
        <v>32</v>
      </c>
      <c r="D254" s="12">
        <f t="shared" si="22"/>
        <v>86</v>
      </c>
      <c r="E254" s="94">
        <f t="shared" si="18"/>
        <v>428.77906976744191</v>
      </c>
      <c r="F254" s="12" t="str">
        <f t="shared" si="19"/>
        <v>F#4</v>
      </c>
      <c r="G254" s="12"/>
      <c r="H254" s="13" t="s">
        <v>33</v>
      </c>
      <c r="I254" s="12">
        <f t="shared" si="23"/>
        <v>32</v>
      </c>
      <c r="J254" s="94">
        <f t="shared" si="20"/>
        <v>1152.3437500000002</v>
      </c>
      <c r="K254" s="12" t="str">
        <f t="shared" si="21"/>
        <v>C6</v>
      </c>
      <c r="L254" s="7"/>
    </row>
    <row r="255" spans="2:12" x14ac:dyDescent="0.25">
      <c r="C255" s="11" t="s">
        <v>25</v>
      </c>
      <c r="D255" s="12">
        <f t="shared" si="22"/>
        <v>1</v>
      </c>
      <c r="E255" s="94" t="str">
        <f t="shared" si="18"/>
        <v/>
      </c>
      <c r="F255" s="12" t="str">
        <f t="shared" si="19"/>
        <v/>
      </c>
      <c r="G255" s="12"/>
      <c r="H255" s="13" t="s">
        <v>59</v>
      </c>
      <c r="I255" s="12">
        <f t="shared" si="23"/>
        <v>43</v>
      </c>
      <c r="J255" s="94">
        <f t="shared" si="20"/>
        <v>857.55813953488382</v>
      </c>
      <c r="K255" s="12" t="str">
        <f t="shared" si="21"/>
        <v>G5</v>
      </c>
      <c r="L255" s="7"/>
    </row>
    <row r="256" spans="2:12" x14ac:dyDescent="0.25">
      <c r="C256" s="11" t="s">
        <v>26</v>
      </c>
      <c r="D256" s="12">
        <f t="shared" si="22"/>
        <v>128</v>
      </c>
      <c r="E256" s="94">
        <f t="shared" si="18"/>
        <v>288.08593750000006</v>
      </c>
      <c r="F256" s="12" t="str">
        <f t="shared" si="19"/>
        <v>C4</v>
      </c>
      <c r="G256" s="12"/>
      <c r="H256" s="13" t="s">
        <v>33</v>
      </c>
      <c r="I256" s="12">
        <f t="shared" si="23"/>
        <v>32</v>
      </c>
      <c r="J256" s="94">
        <f t="shared" si="20"/>
        <v>1152.3437500000002</v>
      </c>
      <c r="K256" s="12" t="str">
        <f t="shared" si="21"/>
        <v>C6</v>
      </c>
      <c r="L256" s="7"/>
    </row>
    <row r="257" spans="2:12" x14ac:dyDescent="0.25">
      <c r="C257" s="11" t="s">
        <v>25</v>
      </c>
      <c r="D257" s="12">
        <f t="shared" si="22"/>
        <v>1</v>
      </c>
      <c r="E257" s="94" t="str">
        <f t="shared" si="18"/>
        <v/>
      </c>
      <c r="F257" s="12" t="str">
        <f t="shared" si="19"/>
        <v/>
      </c>
      <c r="G257" s="12"/>
      <c r="H257" s="13" t="s">
        <v>59</v>
      </c>
      <c r="I257" s="12">
        <f t="shared" si="23"/>
        <v>43</v>
      </c>
      <c r="J257" s="94">
        <f t="shared" si="20"/>
        <v>857.55813953488382</v>
      </c>
      <c r="K257" s="12" t="str">
        <f t="shared" si="21"/>
        <v>G5</v>
      </c>
      <c r="L257" s="7"/>
    </row>
    <row r="258" spans="2:12" x14ac:dyDescent="0.25">
      <c r="C258" s="11" t="s">
        <v>20</v>
      </c>
      <c r="D258" s="12">
        <f t="shared" si="22"/>
        <v>108</v>
      </c>
      <c r="E258" s="94">
        <f t="shared" si="18"/>
        <v>341.43518518518522</v>
      </c>
      <c r="F258" s="12" t="str">
        <f t="shared" si="19"/>
        <v>Eb4</v>
      </c>
      <c r="G258" s="12"/>
      <c r="H258" s="13" t="s">
        <v>54</v>
      </c>
      <c r="I258" s="12">
        <f t="shared" si="23"/>
        <v>54</v>
      </c>
      <c r="J258" s="94">
        <f t="shared" si="20"/>
        <v>682.87037037037044</v>
      </c>
      <c r="K258" s="12" t="str">
        <f t="shared" si="21"/>
        <v>Eb5</v>
      </c>
      <c r="L258" s="7"/>
    </row>
    <row r="259" spans="2:12" x14ac:dyDescent="0.25">
      <c r="C259" s="11" t="s">
        <v>25</v>
      </c>
      <c r="D259" s="12">
        <f t="shared" si="22"/>
        <v>1</v>
      </c>
      <c r="E259" s="94" t="str">
        <f t="shared" si="18"/>
        <v/>
      </c>
      <c r="F259" s="12" t="str">
        <f t="shared" si="19"/>
        <v/>
      </c>
      <c r="G259" s="12"/>
      <c r="H259" s="13" t="s">
        <v>53</v>
      </c>
      <c r="I259" s="12">
        <f t="shared" si="23"/>
        <v>64</v>
      </c>
      <c r="J259" s="94">
        <f t="shared" si="20"/>
        <v>576.17187500000011</v>
      </c>
      <c r="K259" s="12" t="str">
        <f t="shared" si="21"/>
        <v>C5</v>
      </c>
      <c r="L259" s="7"/>
    </row>
    <row r="260" spans="2:12" x14ac:dyDescent="0.25">
      <c r="C260" s="11" t="s">
        <v>32</v>
      </c>
      <c r="D260" s="12">
        <f t="shared" si="22"/>
        <v>86</v>
      </c>
      <c r="E260" s="94">
        <f t="shared" si="18"/>
        <v>428.77906976744191</v>
      </c>
      <c r="F260" s="12" t="str">
        <f t="shared" si="19"/>
        <v>F#4</v>
      </c>
      <c r="G260" s="12"/>
      <c r="H260" s="13" t="s">
        <v>33</v>
      </c>
      <c r="I260" s="12">
        <f t="shared" si="23"/>
        <v>32</v>
      </c>
      <c r="J260" s="94">
        <f t="shared" si="20"/>
        <v>1152.3437500000002</v>
      </c>
      <c r="K260" s="12" t="str">
        <f t="shared" si="21"/>
        <v>C6</v>
      </c>
      <c r="L260" s="7"/>
    </row>
    <row r="261" spans="2:12" ht="15.75" thickBot="1" x14ac:dyDescent="0.3">
      <c r="C261" s="18" t="s">
        <v>25</v>
      </c>
      <c r="D261" s="19">
        <f t="shared" si="22"/>
        <v>1</v>
      </c>
      <c r="E261" s="94" t="str">
        <f t="shared" si="18"/>
        <v/>
      </c>
      <c r="F261" s="19" t="str">
        <f t="shared" si="19"/>
        <v/>
      </c>
      <c r="G261" s="19"/>
      <c r="H261" s="20" t="s">
        <v>59</v>
      </c>
      <c r="I261" s="19">
        <f t="shared" si="23"/>
        <v>43</v>
      </c>
      <c r="J261" s="94">
        <f t="shared" si="20"/>
        <v>857.55813953488382</v>
      </c>
      <c r="K261" s="19" t="str">
        <f t="shared" si="21"/>
        <v>G5</v>
      </c>
      <c r="L261" s="21"/>
    </row>
    <row r="262" spans="2:12" x14ac:dyDescent="0.25">
      <c r="B262" s="22">
        <v>22</v>
      </c>
      <c r="C262" s="23" t="s">
        <v>29</v>
      </c>
      <c r="D262" s="24">
        <f t="shared" si="22"/>
        <v>144</v>
      </c>
      <c r="E262" s="93">
        <f t="shared" si="18"/>
        <v>256.07638888888891</v>
      </c>
      <c r="F262" s="24" t="str">
        <f t="shared" si="19"/>
        <v>Bb3</v>
      </c>
      <c r="G262" s="24"/>
      <c r="H262" s="25" t="s">
        <v>57</v>
      </c>
      <c r="I262" s="24">
        <f t="shared" si="23"/>
        <v>36</v>
      </c>
      <c r="J262" s="93">
        <f t="shared" si="20"/>
        <v>1024.3055555555557</v>
      </c>
      <c r="K262" s="24" t="str">
        <f t="shared" si="21"/>
        <v>Bb5</v>
      </c>
      <c r="L262" s="26"/>
    </row>
    <row r="263" spans="2:12" x14ac:dyDescent="0.25">
      <c r="B263" s="62"/>
      <c r="C263" s="11" t="s">
        <v>25</v>
      </c>
      <c r="D263" s="12">
        <f t="shared" si="22"/>
        <v>1</v>
      </c>
      <c r="E263" s="94" t="str">
        <f t="shared" si="18"/>
        <v/>
      </c>
      <c r="F263" s="12" t="str">
        <f t="shared" si="19"/>
        <v/>
      </c>
      <c r="G263" s="12"/>
      <c r="H263" s="13" t="s">
        <v>55</v>
      </c>
      <c r="I263" s="12">
        <f t="shared" si="23"/>
        <v>48</v>
      </c>
      <c r="J263" s="94">
        <f t="shared" si="20"/>
        <v>768.22916666666674</v>
      </c>
      <c r="K263" s="12" t="str">
        <f t="shared" si="21"/>
        <v>F5</v>
      </c>
      <c r="L263" s="7"/>
    </row>
    <row r="264" spans="2:12" x14ac:dyDescent="0.25">
      <c r="B264" s="62"/>
      <c r="C264" s="11" t="s">
        <v>28</v>
      </c>
      <c r="D264" s="12">
        <f t="shared" si="22"/>
        <v>114</v>
      </c>
      <c r="E264" s="94">
        <f t="shared" si="18"/>
        <v>323.46491228070181</v>
      </c>
      <c r="F264" s="12" t="str">
        <f t="shared" si="19"/>
        <v>D4</v>
      </c>
      <c r="G264" s="12"/>
      <c r="H264" s="13" t="s">
        <v>34</v>
      </c>
      <c r="I264" s="12">
        <f t="shared" si="23"/>
        <v>57</v>
      </c>
      <c r="J264" s="94">
        <f t="shared" si="20"/>
        <v>646.92982456140362</v>
      </c>
      <c r="K264" s="12" t="str">
        <f t="shared" si="21"/>
        <v>D5</v>
      </c>
      <c r="L264" s="7"/>
    </row>
    <row r="265" spans="2:12" x14ac:dyDescent="0.25">
      <c r="C265" s="11" t="s">
        <v>29</v>
      </c>
      <c r="D265" s="12">
        <f t="shared" si="22"/>
        <v>144</v>
      </c>
      <c r="E265" s="94">
        <f t="shared" si="18"/>
        <v>256.07638888888891</v>
      </c>
      <c r="F265" s="12" t="str">
        <f t="shared" si="19"/>
        <v>Bb3</v>
      </c>
      <c r="G265" s="12"/>
      <c r="H265" s="13" t="s">
        <v>55</v>
      </c>
      <c r="I265" s="12">
        <f t="shared" si="23"/>
        <v>48</v>
      </c>
      <c r="J265" s="94">
        <f t="shared" si="20"/>
        <v>768.22916666666674</v>
      </c>
      <c r="K265" s="12" t="str">
        <f t="shared" si="21"/>
        <v>F5</v>
      </c>
      <c r="L265" s="7"/>
    </row>
    <row r="266" spans="2:12" x14ac:dyDescent="0.25">
      <c r="C266" s="11" t="s">
        <v>30</v>
      </c>
      <c r="D266" s="12">
        <f t="shared" si="22"/>
        <v>96</v>
      </c>
      <c r="E266" s="94">
        <f t="shared" ref="E266:E329" si="24">IF(D266&lt;10,"",1/(D266*NOTE_CLOCK))</f>
        <v>384.11458333333337</v>
      </c>
      <c r="F266" s="12" t="str">
        <f t="shared" ref="F266:F329" si="25">IF(E266="","",LOOKUP(E266, NOTE_FREQ, NOTE_NAME))</f>
        <v>F4</v>
      </c>
      <c r="G266" s="12"/>
      <c r="H266" s="13" t="s">
        <v>57</v>
      </c>
      <c r="I266" s="12">
        <f t="shared" si="23"/>
        <v>36</v>
      </c>
      <c r="J266" s="94">
        <f t="shared" ref="J266:J329" si="26">IF(I266&lt;10,"",1/(I266*NOTE_CLOCK))</f>
        <v>1024.3055555555557</v>
      </c>
      <c r="K266" s="12" t="str">
        <f t="shared" ref="K266:K329" si="27">IF(J266="","",LOOKUP(J266, NOTE_FREQ, NOTE_NAME))</f>
        <v>Bb5</v>
      </c>
      <c r="L266" s="7"/>
    </row>
    <row r="267" spans="2:12" x14ac:dyDescent="0.25">
      <c r="C267" s="11" t="s">
        <v>25</v>
      </c>
      <c r="D267" s="12">
        <f t="shared" ref="D267:D330" si="28">HEX2DEC(C267)</f>
        <v>1</v>
      </c>
      <c r="E267" s="94" t="str">
        <f t="shared" si="24"/>
        <v/>
      </c>
      <c r="F267" s="12" t="str">
        <f t="shared" si="25"/>
        <v/>
      </c>
      <c r="G267" s="12"/>
      <c r="H267" s="13" t="s">
        <v>33</v>
      </c>
      <c r="I267" s="12">
        <f t="shared" ref="I267:I330" si="29">HEX2DEC(H267)</f>
        <v>32</v>
      </c>
      <c r="J267" s="94">
        <f t="shared" si="26"/>
        <v>1152.3437500000002</v>
      </c>
      <c r="K267" s="12" t="str">
        <f t="shared" si="27"/>
        <v>C6</v>
      </c>
      <c r="L267" s="7"/>
    </row>
    <row r="268" spans="2:12" x14ac:dyDescent="0.25">
      <c r="C268" s="11" t="s">
        <v>29</v>
      </c>
      <c r="D268" s="12">
        <f t="shared" si="28"/>
        <v>144</v>
      </c>
      <c r="E268" s="94">
        <f t="shared" si="24"/>
        <v>256.07638888888891</v>
      </c>
      <c r="F268" s="12" t="str">
        <f t="shared" si="25"/>
        <v>Bb3</v>
      </c>
      <c r="G268" s="12"/>
      <c r="H268" s="13" t="s">
        <v>57</v>
      </c>
      <c r="I268" s="12">
        <f t="shared" si="29"/>
        <v>36</v>
      </c>
      <c r="J268" s="94">
        <f t="shared" si="26"/>
        <v>1024.3055555555557</v>
      </c>
      <c r="K268" s="12" t="str">
        <f t="shared" si="27"/>
        <v>Bb5</v>
      </c>
      <c r="L268" s="7"/>
    </row>
    <row r="269" spans="2:12" x14ac:dyDescent="0.25">
      <c r="C269" s="11" t="s">
        <v>25</v>
      </c>
      <c r="D269" s="12">
        <f t="shared" si="28"/>
        <v>1</v>
      </c>
      <c r="E269" s="94" t="str">
        <f t="shared" si="24"/>
        <v/>
      </c>
      <c r="F269" s="12" t="str">
        <f t="shared" si="25"/>
        <v/>
      </c>
      <c r="G269" s="12"/>
      <c r="H269" s="13" t="s">
        <v>57</v>
      </c>
      <c r="I269" s="12">
        <f t="shared" si="29"/>
        <v>36</v>
      </c>
      <c r="J269" s="94">
        <f t="shared" si="26"/>
        <v>1024.3055555555557</v>
      </c>
      <c r="K269" s="12" t="str">
        <f t="shared" si="27"/>
        <v>Bb5</v>
      </c>
      <c r="L269" s="7"/>
    </row>
    <row r="270" spans="2:12" x14ac:dyDescent="0.25">
      <c r="C270" s="11" t="s">
        <v>28</v>
      </c>
      <c r="D270" s="12">
        <f t="shared" si="28"/>
        <v>114</v>
      </c>
      <c r="E270" s="94">
        <f t="shared" si="24"/>
        <v>323.46491228070181</v>
      </c>
      <c r="F270" s="12" t="str">
        <f t="shared" si="25"/>
        <v>D4</v>
      </c>
      <c r="G270" s="12"/>
      <c r="H270" s="13" t="s">
        <v>57</v>
      </c>
      <c r="I270" s="12">
        <f t="shared" si="29"/>
        <v>36</v>
      </c>
      <c r="J270" s="94">
        <f t="shared" si="26"/>
        <v>1024.3055555555557</v>
      </c>
      <c r="K270" s="12" t="str">
        <f t="shared" si="27"/>
        <v>Bb5</v>
      </c>
      <c r="L270" s="7"/>
    </row>
    <row r="271" spans="2:12" x14ac:dyDescent="0.25">
      <c r="C271" s="11" t="s">
        <v>25</v>
      </c>
      <c r="D271" s="12">
        <f t="shared" si="28"/>
        <v>1</v>
      </c>
      <c r="E271" s="94" t="str">
        <f t="shared" si="24"/>
        <v/>
      </c>
      <c r="F271" s="12" t="str">
        <f t="shared" si="25"/>
        <v/>
      </c>
      <c r="G271" s="12"/>
      <c r="H271" s="13" t="s">
        <v>57</v>
      </c>
      <c r="I271" s="12">
        <f t="shared" si="29"/>
        <v>36</v>
      </c>
      <c r="J271" s="94">
        <f t="shared" si="26"/>
        <v>1024.3055555555557</v>
      </c>
      <c r="K271" s="12" t="str">
        <f t="shared" si="27"/>
        <v>Bb5</v>
      </c>
      <c r="L271" s="7"/>
    </row>
    <row r="272" spans="2:12" x14ac:dyDescent="0.25">
      <c r="C272" s="11" t="s">
        <v>30</v>
      </c>
      <c r="D272" s="12">
        <f t="shared" si="28"/>
        <v>96</v>
      </c>
      <c r="E272" s="94">
        <f t="shared" si="24"/>
        <v>384.11458333333337</v>
      </c>
      <c r="F272" s="12" t="str">
        <f t="shared" si="25"/>
        <v>F4</v>
      </c>
      <c r="G272" s="12"/>
      <c r="H272" s="13" t="s">
        <v>57</v>
      </c>
      <c r="I272" s="12">
        <f t="shared" si="29"/>
        <v>36</v>
      </c>
      <c r="J272" s="94">
        <f t="shared" si="26"/>
        <v>1024.3055555555557</v>
      </c>
      <c r="K272" s="12" t="str">
        <f t="shared" si="27"/>
        <v>Bb5</v>
      </c>
      <c r="L272" s="7"/>
    </row>
    <row r="273" spans="2:12" ht="15.75" thickBot="1" x14ac:dyDescent="0.3">
      <c r="C273" s="18" t="s">
        <v>25</v>
      </c>
      <c r="D273" s="19">
        <f t="shared" si="28"/>
        <v>1</v>
      </c>
      <c r="E273" s="94" t="str">
        <f t="shared" si="24"/>
        <v/>
      </c>
      <c r="F273" s="19" t="str">
        <f t="shared" si="25"/>
        <v/>
      </c>
      <c r="G273" s="19"/>
      <c r="H273" s="20" t="s">
        <v>57</v>
      </c>
      <c r="I273" s="19">
        <f t="shared" si="29"/>
        <v>36</v>
      </c>
      <c r="J273" s="94">
        <f t="shared" si="26"/>
        <v>1024.3055555555557</v>
      </c>
      <c r="K273" s="19" t="str">
        <f t="shared" si="27"/>
        <v>Bb5</v>
      </c>
      <c r="L273" s="21"/>
    </row>
    <row r="274" spans="2:12" x14ac:dyDescent="0.25">
      <c r="B274" s="22">
        <v>23</v>
      </c>
      <c r="C274" s="23" t="s">
        <v>19</v>
      </c>
      <c r="D274" s="24">
        <f t="shared" si="28"/>
        <v>161</v>
      </c>
      <c r="E274" s="93">
        <f t="shared" si="24"/>
        <v>229.03726708074538</v>
      </c>
      <c r="F274" s="24" t="str">
        <f t="shared" si="25"/>
        <v>Ab3</v>
      </c>
      <c r="G274" s="24"/>
      <c r="H274" s="25" t="s">
        <v>34</v>
      </c>
      <c r="I274" s="24">
        <f t="shared" si="29"/>
        <v>57</v>
      </c>
      <c r="J274" s="93">
        <f t="shared" si="26"/>
        <v>646.92982456140362</v>
      </c>
      <c r="K274" s="24" t="str">
        <f t="shared" si="27"/>
        <v>D5</v>
      </c>
      <c r="L274" s="26"/>
    </row>
    <row r="275" spans="2:12" x14ac:dyDescent="0.25">
      <c r="B275" s="62"/>
      <c r="C275" s="11" t="s">
        <v>25</v>
      </c>
      <c r="D275" s="12">
        <f t="shared" si="28"/>
        <v>1</v>
      </c>
      <c r="E275" s="94" t="str">
        <f t="shared" si="24"/>
        <v/>
      </c>
      <c r="F275" s="12" t="str">
        <f t="shared" si="25"/>
        <v/>
      </c>
      <c r="G275" s="12"/>
      <c r="H275" s="13" t="s">
        <v>34</v>
      </c>
      <c r="I275" s="12">
        <f t="shared" si="29"/>
        <v>57</v>
      </c>
      <c r="J275" s="94">
        <f t="shared" si="26"/>
        <v>646.92982456140362</v>
      </c>
      <c r="K275" s="12" t="str">
        <f t="shared" si="27"/>
        <v>D5</v>
      </c>
      <c r="L275" s="7"/>
    </row>
    <row r="276" spans="2:12" x14ac:dyDescent="0.25">
      <c r="B276" s="62"/>
      <c r="C276" s="11" t="s">
        <v>26</v>
      </c>
      <c r="D276" s="12">
        <f t="shared" si="28"/>
        <v>128</v>
      </c>
      <c r="E276" s="94">
        <f t="shared" si="24"/>
        <v>288.08593750000006</v>
      </c>
      <c r="F276" s="12" t="str">
        <f t="shared" si="25"/>
        <v>C4</v>
      </c>
      <c r="G276" s="12"/>
      <c r="H276" s="13" t="s">
        <v>54</v>
      </c>
      <c r="I276" s="12">
        <f t="shared" si="29"/>
        <v>54</v>
      </c>
      <c r="J276" s="94">
        <f t="shared" si="26"/>
        <v>682.87037037037044</v>
      </c>
      <c r="K276" s="12" t="str">
        <f t="shared" si="27"/>
        <v>Eb5</v>
      </c>
      <c r="L276" s="7"/>
    </row>
    <row r="277" spans="2:12" x14ac:dyDescent="0.25">
      <c r="C277" s="11" t="s">
        <v>25</v>
      </c>
      <c r="D277" s="12">
        <f t="shared" si="28"/>
        <v>1</v>
      </c>
      <c r="E277" s="94" t="str">
        <f t="shared" si="24"/>
        <v/>
      </c>
      <c r="F277" s="12" t="str">
        <f t="shared" si="25"/>
        <v/>
      </c>
      <c r="G277" s="12"/>
      <c r="H277" s="13" t="s">
        <v>54</v>
      </c>
      <c r="I277" s="12">
        <f t="shared" si="29"/>
        <v>54</v>
      </c>
      <c r="J277" s="94">
        <f t="shared" si="26"/>
        <v>682.87037037037044</v>
      </c>
      <c r="K277" s="12" t="str">
        <f t="shared" si="27"/>
        <v>Eb5</v>
      </c>
      <c r="L277" s="7"/>
    </row>
    <row r="278" spans="2:12" x14ac:dyDescent="0.25">
      <c r="C278" s="11" t="s">
        <v>20</v>
      </c>
      <c r="D278" s="12">
        <f t="shared" si="28"/>
        <v>108</v>
      </c>
      <c r="E278" s="94">
        <f t="shared" si="24"/>
        <v>341.43518518518522</v>
      </c>
      <c r="F278" s="12" t="str">
        <f t="shared" si="25"/>
        <v>Eb4</v>
      </c>
      <c r="G278" s="12"/>
      <c r="H278" s="13" t="s">
        <v>55</v>
      </c>
      <c r="I278" s="12">
        <f t="shared" si="29"/>
        <v>48</v>
      </c>
      <c r="J278" s="94">
        <f t="shared" si="26"/>
        <v>768.22916666666674</v>
      </c>
      <c r="K278" s="12" t="str">
        <f t="shared" si="27"/>
        <v>F5</v>
      </c>
      <c r="L278" s="7"/>
    </row>
    <row r="279" spans="2:12" x14ac:dyDescent="0.25">
      <c r="C279" s="11" t="s">
        <v>25</v>
      </c>
      <c r="D279" s="12">
        <f t="shared" si="28"/>
        <v>1</v>
      </c>
      <c r="E279" s="94" t="str">
        <f t="shared" si="24"/>
        <v/>
      </c>
      <c r="F279" s="12" t="str">
        <f t="shared" si="25"/>
        <v/>
      </c>
      <c r="G279" s="12"/>
      <c r="H279" s="13" t="s">
        <v>55</v>
      </c>
      <c r="I279" s="12">
        <f t="shared" si="29"/>
        <v>48</v>
      </c>
      <c r="J279" s="94">
        <f t="shared" si="26"/>
        <v>768.22916666666674</v>
      </c>
      <c r="K279" s="12" t="str">
        <f t="shared" si="27"/>
        <v>F5</v>
      </c>
      <c r="L279" s="7"/>
    </row>
    <row r="280" spans="2:12" x14ac:dyDescent="0.25">
      <c r="C280" s="11" t="s">
        <v>19</v>
      </c>
      <c r="D280" s="12">
        <f t="shared" si="28"/>
        <v>161</v>
      </c>
      <c r="E280" s="94">
        <f t="shared" si="24"/>
        <v>229.03726708074538</v>
      </c>
      <c r="F280" s="12" t="str">
        <f t="shared" si="25"/>
        <v>Ab3</v>
      </c>
      <c r="G280" s="12"/>
      <c r="H280" s="13" t="s">
        <v>55</v>
      </c>
      <c r="I280" s="12">
        <f t="shared" si="29"/>
        <v>48</v>
      </c>
      <c r="J280" s="94">
        <f t="shared" si="26"/>
        <v>768.22916666666674</v>
      </c>
      <c r="K280" s="12" t="str">
        <f t="shared" si="27"/>
        <v>F5</v>
      </c>
      <c r="L280" s="7"/>
    </row>
    <row r="281" spans="2:12" x14ac:dyDescent="0.25">
      <c r="C281" s="11" t="s">
        <v>25</v>
      </c>
      <c r="D281" s="12">
        <f t="shared" si="28"/>
        <v>1</v>
      </c>
      <c r="E281" s="94" t="str">
        <f t="shared" si="24"/>
        <v/>
      </c>
      <c r="F281" s="12" t="str">
        <f t="shared" si="25"/>
        <v/>
      </c>
      <c r="G281" s="12"/>
      <c r="H281" s="13" t="s">
        <v>55</v>
      </c>
      <c r="I281" s="12">
        <f t="shared" si="29"/>
        <v>48</v>
      </c>
      <c r="J281" s="94">
        <f t="shared" si="26"/>
        <v>768.22916666666674</v>
      </c>
      <c r="K281" s="12" t="str">
        <f t="shared" si="27"/>
        <v>F5</v>
      </c>
      <c r="L281" s="7"/>
    </row>
    <row r="282" spans="2:12" x14ac:dyDescent="0.25">
      <c r="C282" s="11" t="s">
        <v>26</v>
      </c>
      <c r="D282" s="12">
        <f t="shared" si="28"/>
        <v>128</v>
      </c>
      <c r="E282" s="94">
        <f t="shared" si="24"/>
        <v>288.08593750000006</v>
      </c>
      <c r="F282" s="12" t="str">
        <f t="shared" si="25"/>
        <v>C4</v>
      </c>
      <c r="G282" s="12"/>
      <c r="H282" s="13" t="s">
        <v>54</v>
      </c>
      <c r="I282" s="12">
        <f t="shared" si="29"/>
        <v>54</v>
      </c>
      <c r="J282" s="94">
        <f t="shared" si="26"/>
        <v>682.87037037037044</v>
      </c>
      <c r="K282" s="12" t="str">
        <f t="shared" si="27"/>
        <v>Eb5</v>
      </c>
      <c r="L282" s="7"/>
    </row>
    <row r="283" spans="2:12" x14ac:dyDescent="0.25">
      <c r="C283" s="11" t="s">
        <v>19</v>
      </c>
      <c r="D283" s="12">
        <f t="shared" si="28"/>
        <v>161</v>
      </c>
      <c r="E283" s="94">
        <f t="shared" si="24"/>
        <v>229.03726708074538</v>
      </c>
      <c r="F283" s="12" t="str">
        <f t="shared" si="25"/>
        <v>Ab3</v>
      </c>
      <c r="G283" s="12"/>
      <c r="H283" s="13" t="s">
        <v>54</v>
      </c>
      <c r="I283" s="12">
        <f t="shared" si="29"/>
        <v>54</v>
      </c>
      <c r="J283" s="94">
        <f t="shared" si="26"/>
        <v>682.87037037037044</v>
      </c>
      <c r="K283" s="12" t="str">
        <f t="shared" si="27"/>
        <v>Eb5</v>
      </c>
      <c r="L283" s="7"/>
    </row>
    <row r="284" spans="2:12" x14ac:dyDescent="0.25">
      <c r="C284" s="11" t="s">
        <v>20</v>
      </c>
      <c r="D284" s="12">
        <f t="shared" si="28"/>
        <v>108</v>
      </c>
      <c r="E284" s="94">
        <f t="shared" si="24"/>
        <v>341.43518518518522</v>
      </c>
      <c r="F284" s="12" t="str">
        <f t="shared" si="25"/>
        <v>Eb4</v>
      </c>
      <c r="G284" s="12"/>
      <c r="H284" s="13" t="s">
        <v>34</v>
      </c>
      <c r="I284" s="12">
        <f t="shared" si="29"/>
        <v>57</v>
      </c>
      <c r="J284" s="94">
        <f t="shared" si="26"/>
        <v>646.92982456140362</v>
      </c>
      <c r="K284" s="12" t="str">
        <f t="shared" si="27"/>
        <v>D5</v>
      </c>
      <c r="L284" s="7"/>
    </row>
    <row r="285" spans="2:12" ht="15.75" thickBot="1" x14ac:dyDescent="0.3">
      <c r="C285" s="18" t="s">
        <v>25</v>
      </c>
      <c r="D285" s="19">
        <f t="shared" si="28"/>
        <v>1</v>
      </c>
      <c r="E285" s="94" t="str">
        <f t="shared" si="24"/>
        <v/>
      </c>
      <c r="F285" s="19" t="str">
        <f t="shared" si="25"/>
        <v/>
      </c>
      <c r="G285" s="19"/>
      <c r="H285" s="20" t="s">
        <v>34</v>
      </c>
      <c r="I285" s="19">
        <f t="shared" si="29"/>
        <v>57</v>
      </c>
      <c r="J285" s="94">
        <f t="shared" si="26"/>
        <v>646.92982456140362</v>
      </c>
      <c r="K285" s="19" t="str">
        <f t="shared" si="27"/>
        <v>D5</v>
      </c>
      <c r="L285" s="21"/>
    </row>
    <row r="286" spans="2:12" x14ac:dyDescent="0.25">
      <c r="B286" s="22">
        <v>24</v>
      </c>
      <c r="C286" s="23" t="s">
        <v>16</v>
      </c>
      <c r="D286" s="24">
        <f t="shared" si="28"/>
        <v>171</v>
      </c>
      <c r="E286" s="93">
        <f t="shared" si="24"/>
        <v>215.64327485380122</v>
      </c>
      <c r="F286" s="24" t="str">
        <f t="shared" si="25"/>
        <v>G3</v>
      </c>
      <c r="G286" s="24"/>
      <c r="H286" s="25" t="s">
        <v>59</v>
      </c>
      <c r="I286" s="24">
        <f t="shared" si="29"/>
        <v>43</v>
      </c>
      <c r="J286" s="93">
        <f t="shared" si="26"/>
        <v>857.55813953488382</v>
      </c>
      <c r="K286" s="24" t="str">
        <f t="shared" si="27"/>
        <v>G5</v>
      </c>
      <c r="L286" s="26"/>
    </row>
    <row r="287" spans="2:12" x14ac:dyDescent="0.25">
      <c r="B287" s="62"/>
      <c r="C287" s="11" t="s">
        <v>25</v>
      </c>
      <c r="D287" s="12">
        <f t="shared" si="28"/>
        <v>1</v>
      </c>
      <c r="E287" s="94" t="str">
        <f t="shared" si="24"/>
        <v/>
      </c>
      <c r="F287" s="12" t="str">
        <f t="shared" si="25"/>
        <v/>
      </c>
      <c r="G287" s="12"/>
      <c r="H287" s="13" t="s">
        <v>34</v>
      </c>
      <c r="I287" s="12">
        <f t="shared" si="29"/>
        <v>57</v>
      </c>
      <c r="J287" s="94">
        <f t="shared" si="26"/>
        <v>646.92982456140362</v>
      </c>
      <c r="K287" s="12" t="str">
        <f t="shared" si="27"/>
        <v>D5</v>
      </c>
      <c r="L287" s="7"/>
    </row>
    <row r="288" spans="2:12" x14ac:dyDescent="0.25">
      <c r="B288" s="62"/>
      <c r="C288" s="11" t="s">
        <v>31</v>
      </c>
      <c r="D288" s="12">
        <f t="shared" si="28"/>
        <v>136</v>
      </c>
      <c r="E288" s="94">
        <f t="shared" si="24"/>
        <v>271.13970588235298</v>
      </c>
      <c r="F288" s="12" t="str">
        <f t="shared" si="25"/>
        <v>B3</v>
      </c>
      <c r="G288" s="12"/>
      <c r="H288" s="13" t="s">
        <v>56</v>
      </c>
      <c r="I288" s="12">
        <f t="shared" si="29"/>
        <v>38</v>
      </c>
      <c r="J288" s="94">
        <f t="shared" si="26"/>
        <v>970.39473684210532</v>
      </c>
      <c r="K288" s="12" t="str">
        <f t="shared" si="27"/>
        <v>A5</v>
      </c>
      <c r="L288" s="7"/>
    </row>
    <row r="289" spans="2:12" x14ac:dyDescent="0.25">
      <c r="C289" s="11" t="s">
        <v>25</v>
      </c>
      <c r="D289" s="12">
        <f t="shared" si="28"/>
        <v>1</v>
      </c>
      <c r="E289" s="94" t="str">
        <f t="shared" si="24"/>
        <v/>
      </c>
      <c r="F289" s="12" t="str">
        <f t="shared" si="25"/>
        <v/>
      </c>
      <c r="G289" s="12"/>
      <c r="H289" s="13" t="s">
        <v>34</v>
      </c>
      <c r="I289" s="12">
        <f t="shared" si="29"/>
        <v>57</v>
      </c>
      <c r="J289" s="94">
        <f t="shared" si="26"/>
        <v>646.92982456140362</v>
      </c>
      <c r="K289" s="12" t="str">
        <f t="shared" si="27"/>
        <v>D5</v>
      </c>
      <c r="L289" s="7"/>
    </row>
    <row r="290" spans="2:12" x14ac:dyDescent="0.25">
      <c r="C290" s="11" t="s">
        <v>28</v>
      </c>
      <c r="D290" s="12">
        <f t="shared" si="28"/>
        <v>114</v>
      </c>
      <c r="E290" s="94">
        <f t="shared" si="24"/>
        <v>323.46491228070181</v>
      </c>
      <c r="F290" s="12" t="str">
        <f t="shared" si="25"/>
        <v>D4</v>
      </c>
      <c r="G290" s="12"/>
      <c r="H290" s="13" t="s">
        <v>58</v>
      </c>
      <c r="I290" s="12">
        <f t="shared" si="29"/>
        <v>34</v>
      </c>
      <c r="J290" s="94">
        <f t="shared" si="26"/>
        <v>1084.5588235294119</v>
      </c>
      <c r="K290" s="12" t="str">
        <f t="shared" si="27"/>
        <v>B5</v>
      </c>
      <c r="L290" s="7"/>
    </row>
    <row r="291" spans="2:12" x14ac:dyDescent="0.25">
      <c r="C291" s="11" t="s">
        <v>25</v>
      </c>
      <c r="D291" s="12">
        <f t="shared" si="28"/>
        <v>1</v>
      </c>
      <c r="E291" s="94" t="str">
        <f t="shared" si="24"/>
        <v/>
      </c>
      <c r="F291" s="12" t="str">
        <f t="shared" si="25"/>
        <v/>
      </c>
      <c r="G291" s="12"/>
      <c r="H291" s="13" t="s">
        <v>34</v>
      </c>
      <c r="I291" s="12">
        <f t="shared" si="29"/>
        <v>57</v>
      </c>
      <c r="J291" s="94">
        <f t="shared" si="26"/>
        <v>646.92982456140362</v>
      </c>
      <c r="K291" s="12" t="str">
        <f t="shared" si="27"/>
        <v>D5</v>
      </c>
      <c r="L291" s="7"/>
    </row>
    <row r="292" spans="2:12" x14ac:dyDescent="0.25">
      <c r="C292" s="11" t="s">
        <v>16</v>
      </c>
      <c r="D292" s="12">
        <f t="shared" si="28"/>
        <v>171</v>
      </c>
      <c r="E292" s="94">
        <f t="shared" si="24"/>
        <v>215.64327485380122</v>
      </c>
      <c r="F292" s="12" t="str">
        <f t="shared" si="25"/>
        <v>G3</v>
      </c>
      <c r="G292" s="12"/>
      <c r="H292" s="13" t="s">
        <v>58</v>
      </c>
      <c r="I292" s="12">
        <f t="shared" si="29"/>
        <v>34</v>
      </c>
      <c r="J292" s="94">
        <f t="shared" si="26"/>
        <v>1084.5588235294119</v>
      </c>
      <c r="K292" s="12" t="str">
        <f t="shared" si="27"/>
        <v>B5</v>
      </c>
      <c r="L292" s="7"/>
    </row>
    <row r="293" spans="2:12" x14ac:dyDescent="0.25">
      <c r="C293" s="11" t="s">
        <v>25</v>
      </c>
      <c r="D293" s="12">
        <f t="shared" si="28"/>
        <v>1</v>
      </c>
      <c r="E293" s="94" t="str">
        <f t="shared" si="24"/>
        <v/>
      </c>
      <c r="F293" s="12" t="str">
        <f t="shared" si="25"/>
        <v/>
      </c>
      <c r="G293" s="12"/>
      <c r="H293" s="13" t="s">
        <v>34</v>
      </c>
      <c r="I293" s="12">
        <f t="shared" si="29"/>
        <v>57</v>
      </c>
      <c r="J293" s="94">
        <f t="shared" si="26"/>
        <v>646.92982456140362</v>
      </c>
      <c r="K293" s="12" t="str">
        <f t="shared" si="27"/>
        <v>D5</v>
      </c>
      <c r="L293" s="7"/>
    </row>
    <row r="294" spans="2:12" x14ac:dyDescent="0.25">
      <c r="C294" s="11" t="s">
        <v>31</v>
      </c>
      <c r="D294" s="12">
        <f t="shared" si="28"/>
        <v>136</v>
      </c>
      <c r="E294" s="94">
        <f t="shared" si="24"/>
        <v>271.13970588235298</v>
      </c>
      <c r="F294" s="12" t="str">
        <f t="shared" si="25"/>
        <v>B3</v>
      </c>
      <c r="G294" s="12"/>
      <c r="H294" s="13" t="s">
        <v>33</v>
      </c>
      <c r="I294" s="12">
        <f t="shared" si="29"/>
        <v>32</v>
      </c>
      <c r="J294" s="94">
        <f t="shared" si="26"/>
        <v>1152.3437500000002</v>
      </c>
      <c r="K294" s="12" t="str">
        <f t="shared" si="27"/>
        <v>C6</v>
      </c>
      <c r="L294" s="7"/>
    </row>
    <row r="295" spans="2:12" x14ac:dyDescent="0.25">
      <c r="C295" s="11" t="s">
        <v>25</v>
      </c>
      <c r="D295" s="12">
        <f t="shared" si="28"/>
        <v>1</v>
      </c>
      <c r="E295" s="94" t="str">
        <f t="shared" si="24"/>
        <v/>
      </c>
      <c r="F295" s="12" t="str">
        <f t="shared" si="25"/>
        <v/>
      </c>
      <c r="G295" s="12"/>
      <c r="H295" s="13" t="s">
        <v>34</v>
      </c>
      <c r="I295" s="12">
        <f t="shared" si="29"/>
        <v>57</v>
      </c>
      <c r="J295" s="94">
        <f t="shared" si="26"/>
        <v>646.92982456140362</v>
      </c>
      <c r="K295" s="12" t="str">
        <f t="shared" si="27"/>
        <v>D5</v>
      </c>
      <c r="L295" s="7"/>
    </row>
    <row r="296" spans="2:12" x14ac:dyDescent="0.25">
      <c r="C296" s="11" t="s">
        <v>28</v>
      </c>
      <c r="D296" s="12">
        <f t="shared" si="28"/>
        <v>114</v>
      </c>
      <c r="E296" s="94">
        <f t="shared" si="24"/>
        <v>323.46491228070181</v>
      </c>
      <c r="F296" s="12" t="str">
        <f t="shared" si="25"/>
        <v>D4</v>
      </c>
      <c r="G296" s="12"/>
      <c r="H296" s="13" t="s">
        <v>21</v>
      </c>
      <c r="I296" s="12">
        <f t="shared" si="29"/>
        <v>28</v>
      </c>
      <c r="J296" s="94">
        <f t="shared" si="26"/>
        <v>1316.964285714286</v>
      </c>
      <c r="K296" s="12" t="str">
        <f t="shared" si="27"/>
        <v>D6</v>
      </c>
      <c r="L296" s="7"/>
    </row>
    <row r="297" spans="2:12" ht="15.75" thickBot="1" x14ac:dyDescent="0.3">
      <c r="C297" s="18" t="s">
        <v>25</v>
      </c>
      <c r="D297" s="19">
        <f t="shared" si="28"/>
        <v>1</v>
      </c>
      <c r="E297" s="94" t="str">
        <f t="shared" si="24"/>
        <v/>
      </c>
      <c r="F297" s="19" t="str">
        <f t="shared" si="25"/>
        <v/>
      </c>
      <c r="G297" s="19"/>
      <c r="H297" s="20" t="s">
        <v>34</v>
      </c>
      <c r="I297" s="19">
        <f t="shared" si="29"/>
        <v>57</v>
      </c>
      <c r="J297" s="94">
        <f t="shared" si="26"/>
        <v>646.92982456140362</v>
      </c>
      <c r="K297" s="19" t="str">
        <f t="shared" si="27"/>
        <v>D5</v>
      </c>
      <c r="L297" s="21"/>
    </row>
    <row r="298" spans="2:12" x14ac:dyDescent="0.25">
      <c r="B298" s="22">
        <v>25</v>
      </c>
      <c r="C298" s="23" t="s">
        <v>14</v>
      </c>
      <c r="D298" s="24">
        <f t="shared" si="28"/>
        <v>255</v>
      </c>
      <c r="E298" s="93">
        <f t="shared" si="24"/>
        <v>144.60784313725492</v>
      </c>
      <c r="F298" s="24" t="str">
        <f t="shared" si="25"/>
        <v>C3</v>
      </c>
      <c r="G298" s="24"/>
      <c r="H298" s="25" t="s">
        <v>33</v>
      </c>
      <c r="I298" s="24">
        <f t="shared" si="29"/>
        <v>32</v>
      </c>
      <c r="J298" s="93">
        <f t="shared" si="26"/>
        <v>1152.3437500000002</v>
      </c>
      <c r="K298" s="24" t="str">
        <f t="shared" si="27"/>
        <v>C6</v>
      </c>
      <c r="L298" s="26"/>
    </row>
    <row r="299" spans="2:12" x14ac:dyDescent="0.25">
      <c r="B299" s="62"/>
      <c r="C299" s="11" t="s">
        <v>25</v>
      </c>
      <c r="D299" s="12">
        <f t="shared" si="28"/>
        <v>1</v>
      </c>
      <c r="E299" s="94" t="str">
        <f t="shared" si="24"/>
        <v/>
      </c>
      <c r="F299" s="12" t="str">
        <f t="shared" si="25"/>
        <v/>
      </c>
      <c r="G299" s="12"/>
      <c r="H299" s="13" t="s">
        <v>33</v>
      </c>
      <c r="I299" s="12">
        <f t="shared" si="29"/>
        <v>32</v>
      </c>
      <c r="J299" s="94">
        <f t="shared" si="26"/>
        <v>1152.3437500000002</v>
      </c>
      <c r="K299" s="12" t="str">
        <f t="shared" si="27"/>
        <v>C6</v>
      </c>
      <c r="L299" s="7"/>
    </row>
    <row r="300" spans="2:12" x14ac:dyDescent="0.25">
      <c r="B300" s="62"/>
      <c r="C300" s="11" t="s">
        <v>15</v>
      </c>
      <c r="D300" s="12">
        <f t="shared" si="28"/>
        <v>215</v>
      </c>
      <c r="E300" s="94">
        <f t="shared" si="24"/>
        <v>171.51162790697677</v>
      </c>
      <c r="F300" s="12" t="str">
        <f t="shared" si="25"/>
        <v>Eb3</v>
      </c>
      <c r="G300" s="12"/>
      <c r="H300" s="13" t="s">
        <v>21</v>
      </c>
      <c r="I300" s="12">
        <f t="shared" si="29"/>
        <v>28</v>
      </c>
      <c r="J300" s="94">
        <f t="shared" si="26"/>
        <v>1316.964285714286</v>
      </c>
      <c r="K300" s="12" t="str">
        <f t="shared" si="27"/>
        <v>D6</v>
      </c>
      <c r="L300" s="7"/>
    </row>
    <row r="301" spans="2:12" x14ac:dyDescent="0.25">
      <c r="C301" s="11" t="s">
        <v>25</v>
      </c>
      <c r="D301" s="12">
        <f t="shared" si="28"/>
        <v>1</v>
      </c>
      <c r="E301" s="94" t="str">
        <f t="shared" si="24"/>
        <v/>
      </c>
      <c r="F301" s="12" t="str">
        <f t="shared" si="25"/>
        <v/>
      </c>
      <c r="G301" s="12"/>
      <c r="H301" s="13" t="s">
        <v>21</v>
      </c>
      <c r="I301" s="12">
        <f t="shared" si="29"/>
        <v>28</v>
      </c>
      <c r="J301" s="94">
        <f t="shared" si="26"/>
        <v>1316.964285714286</v>
      </c>
      <c r="K301" s="12" t="str">
        <f t="shared" si="27"/>
        <v>D6</v>
      </c>
      <c r="L301" s="7"/>
    </row>
    <row r="302" spans="2:12" x14ac:dyDescent="0.25">
      <c r="C302" s="11" t="s">
        <v>16</v>
      </c>
      <c r="D302" s="12">
        <f t="shared" si="28"/>
        <v>171</v>
      </c>
      <c r="E302" s="94">
        <f t="shared" si="24"/>
        <v>215.64327485380122</v>
      </c>
      <c r="F302" s="12" t="str">
        <f t="shared" si="25"/>
        <v>G3</v>
      </c>
      <c r="G302" s="12"/>
      <c r="H302" s="13" t="s">
        <v>23</v>
      </c>
      <c r="I302" s="12">
        <f t="shared" si="29"/>
        <v>27</v>
      </c>
      <c r="J302" s="94">
        <f t="shared" si="26"/>
        <v>1365.7407407407409</v>
      </c>
      <c r="K302" s="12" t="str">
        <f t="shared" si="27"/>
        <v>Eb6</v>
      </c>
      <c r="L302" s="7"/>
    </row>
    <row r="303" spans="2:12" x14ac:dyDescent="0.25">
      <c r="C303" s="11" t="s">
        <v>25</v>
      </c>
      <c r="D303" s="12">
        <f t="shared" si="28"/>
        <v>1</v>
      </c>
      <c r="E303" s="94" t="str">
        <f t="shared" si="24"/>
        <v/>
      </c>
      <c r="F303" s="12" t="str">
        <f t="shared" si="25"/>
        <v/>
      </c>
      <c r="G303" s="12"/>
      <c r="H303" s="13" t="s">
        <v>23</v>
      </c>
      <c r="I303" s="12">
        <f t="shared" si="29"/>
        <v>27</v>
      </c>
      <c r="J303" s="94">
        <f t="shared" si="26"/>
        <v>1365.7407407407409</v>
      </c>
      <c r="K303" s="12" t="str">
        <f t="shared" si="27"/>
        <v>Eb6</v>
      </c>
      <c r="L303" s="7"/>
    </row>
    <row r="304" spans="2:12" x14ac:dyDescent="0.25">
      <c r="C304" s="11" t="s">
        <v>14</v>
      </c>
      <c r="D304" s="12">
        <f t="shared" si="28"/>
        <v>255</v>
      </c>
      <c r="E304" s="94">
        <f t="shared" si="24"/>
        <v>144.60784313725492</v>
      </c>
      <c r="F304" s="12" t="str">
        <f t="shared" si="25"/>
        <v>C3</v>
      </c>
      <c r="G304" s="12"/>
      <c r="H304" s="13" t="s">
        <v>23</v>
      </c>
      <c r="I304" s="12">
        <f t="shared" si="29"/>
        <v>27</v>
      </c>
      <c r="J304" s="94">
        <f t="shared" si="26"/>
        <v>1365.7407407407409</v>
      </c>
      <c r="K304" s="12" t="str">
        <f t="shared" si="27"/>
        <v>Eb6</v>
      </c>
      <c r="L304" s="7"/>
    </row>
    <row r="305" spans="2:12" x14ac:dyDescent="0.25">
      <c r="C305" s="11" t="s">
        <v>25</v>
      </c>
      <c r="D305" s="12">
        <f t="shared" si="28"/>
        <v>1</v>
      </c>
      <c r="E305" s="94" t="str">
        <f t="shared" si="24"/>
        <v/>
      </c>
      <c r="F305" s="12" t="str">
        <f t="shared" si="25"/>
        <v/>
      </c>
      <c r="G305" s="12"/>
      <c r="H305" s="13" t="s">
        <v>23</v>
      </c>
      <c r="I305" s="12">
        <f t="shared" si="29"/>
        <v>27</v>
      </c>
      <c r="J305" s="94">
        <f t="shared" si="26"/>
        <v>1365.7407407407409</v>
      </c>
      <c r="K305" s="12" t="str">
        <f t="shared" si="27"/>
        <v>Eb6</v>
      </c>
      <c r="L305" s="7"/>
    </row>
    <row r="306" spans="2:12" x14ac:dyDescent="0.25">
      <c r="C306" s="11" t="s">
        <v>15</v>
      </c>
      <c r="D306" s="12">
        <f t="shared" si="28"/>
        <v>215</v>
      </c>
      <c r="E306" s="94">
        <f t="shared" si="24"/>
        <v>171.51162790697677</v>
      </c>
      <c r="F306" s="12" t="str">
        <f t="shared" si="25"/>
        <v>Eb3</v>
      </c>
      <c r="G306" s="12"/>
      <c r="H306" s="13" t="s">
        <v>21</v>
      </c>
      <c r="I306" s="12">
        <f t="shared" si="29"/>
        <v>28</v>
      </c>
      <c r="J306" s="94">
        <f t="shared" si="26"/>
        <v>1316.964285714286</v>
      </c>
      <c r="K306" s="12" t="str">
        <f t="shared" si="27"/>
        <v>D6</v>
      </c>
      <c r="L306" s="7"/>
    </row>
    <row r="307" spans="2:12" x14ac:dyDescent="0.25">
      <c r="C307" s="11" t="s">
        <v>25</v>
      </c>
      <c r="D307" s="12">
        <f t="shared" si="28"/>
        <v>1</v>
      </c>
      <c r="E307" s="94" t="str">
        <f t="shared" si="24"/>
        <v/>
      </c>
      <c r="F307" s="12" t="str">
        <f t="shared" si="25"/>
        <v/>
      </c>
      <c r="G307" s="12"/>
      <c r="H307" s="13" t="s">
        <v>21</v>
      </c>
      <c r="I307" s="12">
        <f t="shared" si="29"/>
        <v>28</v>
      </c>
      <c r="J307" s="94">
        <f t="shared" si="26"/>
        <v>1316.964285714286</v>
      </c>
      <c r="K307" s="12" t="str">
        <f t="shared" si="27"/>
        <v>D6</v>
      </c>
      <c r="L307" s="7"/>
    </row>
    <row r="308" spans="2:12" x14ac:dyDescent="0.25">
      <c r="C308" s="11" t="s">
        <v>16</v>
      </c>
      <c r="D308" s="12">
        <f t="shared" si="28"/>
        <v>171</v>
      </c>
      <c r="E308" s="94">
        <f t="shared" si="24"/>
        <v>215.64327485380122</v>
      </c>
      <c r="F308" s="12" t="str">
        <f t="shared" si="25"/>
        <v>G3</v>
      </c>
      <c r="G308" s="12"/>
      <c r="H308" s="13" t="s">
        <v>33</v>
      </c>
      <c r="I308" s="12">
        <f t="shared" si="29"/>
        <v>32</v>
      </c>
      <c r="J308" s="94">
        <f t="shared" si="26"/>
        <v>1152.3437500000002</v>
      </c>
      <c r="K308" s="12" t="str">
        <f t="shared" si="27"/>
        <v>C6</v>
      </c>
      <c r="L308" s="7"/>
    </row>
    <row r="309" spans="2:12" ht="15.75" thickBot="1" x14ac:dyDescent="0.3">
      <c r="C309" s="18" t="s">
        <v>25</v>
      </c>
      <c r="D309" s="19">
        <f t="shared" si="28"/>
        <v>1</v>
      </c>
      <c r="E309" s="94" t="str">
        <f t="shared" si="24"/>
        <v/>
      </c>
      <c r="F309" s="19" t="str">
        <f t="shared" si="25"/>
        <v/>
      </c>
      <c r="G309" s="19"/>
      <c r="H309" s="20" t="s">
        <v>33</v>
      </c>
      <c r="I309" s="19">
        <f t="shared" si="29"/>
        <v>32</v>
      </c>
      <c r="J309" s="94">
        <f t="shared" si="26"/>
        <v>1152.3437500000002</v>
      </c>
      <c r="K309" s="19" t="str">
        <f t="shared" si="27"/>
        <v>C6</v>
      </c>
      <c r="L309" s="21"/>
    </row>
    <row r="310" spans="2:12" x14ac:dyDescent="0.25">
      <c r="B310" s="22">
        <v>26</v>
      </c>
      <c r="C310" s="23" t="s">
        <v>29</v>
      </c>
      <c r="D310" s="24">
        <f t="shared" si="28"/>
        <v>144</v>
      </c>
      <c r="E310" s="93">
        <f t="shared" si="24"/>
        <v>256.07638888888891</v>
      </c>
      <c r="F310" s="24" t="str">
        <f t="shared" si="25"/>
        <v>Bb3</v>
      </c>
      <c r="G310" s="24"/>
      <c r="H310" s="25" t="s">
        <v>21</v>
      </c>
      <c r="I310" s="24">
        <f t="shared" si="29"/>
        <v>28</v>
      </c>
      <c r="J310" s="93">
        <f t="shared" si="26"/>
        <v>1316.964285714286</v>
      </c>
      <c r="K310" s="24" t="str">
        <f t="shared" si="27"/>
        <v>D6</v>
      </c>
      <c r="L310" s="26"/>
    </row>
    <row r="311" spans="2:12" x14ac:dyDescent="0.25">
      <c r="B311" s="62"/>
      <c r="C311" s="11" t="s">
        <v>25</v>
      </c>
      <c r="D311" s="12">
        <f t="shared" si="28"/>
        <v>1</v>
      </c>
      <c r="E311" s="94" t="str">
        <f t="shared" si="24"/>
        <v/>
      </c>
      <c r="F311" s="12" t="str">
        <f t="shared" si="25"/>
        <v/>
      </c>
      <c r="G311" s="12"/>
      <c r="H311" s="13" t="s">
        <v>57</v>
      </c>
      <c r="I311" s="12">
        <f t="shared" si="29"/>
        <v>36</v>
      </c>
      <c r="J311" s="94">
        <f t="shared" si="26"/>
        <v>1024.3055555555557</v>
      </c>
      <c r="K311" s="12" t="str">
        <f t="shared" si="27"/>
        <v>Bb5</v>
      </c>
      <c r="L311" s="7"/>
    </row>
    <row r="312" spans="2:12" x14ac:dyDescent="0.25">
      <c r="B312" s="62"/>
      <c r="C312" s="11" t="s">
        <v>28</v>
      </c>
      <c r="D312" s="12">
        <f t="shared" si="28"/>
        <v>114</v>
      </c>
      <c r="E312" s="94">
        <f t="shared" si="24"/>
        <v>323.46491228070181</v>
      </c>
      <c r="F312" s="12" t="str">
        <f t="shared" si="25"/>
        <v>D4</v>
      </c>
      <c r="G312" s="12"/>
      <c r="H312" s="13" t="s">
        <v>55</v>
      </c>
      <c r="I312" s="12">
        <f t="shared" si="29"/>
        <v>48</v>
      </c>
      <c r="J312" s="94">
        <f t="shared" si="26"/>
        <v>768.22916666666674</v>
      </c>
      <c r="K312" s="12" t="str">
        <f t="shared" si="27"/>
        <v>F5</v>
      </c>
      <c r="L312" s="7"/>
    </row>
    <row r="313" spans="2:12" x14ac:dyDescent="0.25">
      <c r="C313" s="11" t="s">
        <v>25</v>
      </c>
      <c r="D313" s="12">
        <f t="shared" si="28"/>
        <v>1</v>
      </c>
      <c r="E313" s="94" t="str">
        <f t="shared" si="24"/>
        <v/>
      </c>
      <c r="F313" s="12" t="str">
        <f t="shared" si="25"/>
        <v/>
      </c>
      <c r="G313" s="12"/>
      <c r="H313" s="13" t="s">
        <v>54</v>
      </c>
      <c r="I313" s="12">
        <f t="shared" si="29"/>
        <v>54</v>
      </c>
      <c r="J313" s="94">
        <f t="shared" si="26"/>
        <v>682.87037037037044</v>
      </c>
      <c r="K313" s="12" t="str">
        <f t="shared" si="27"/>
        <v>Eb5</v>
      </c>
      <c r="L313" s="7"/>
    </row>
    <row r="314" spans="2:12" x14ac:dyDescent="0.25">
      <c r="C314" s="11" t="s">
        <v>30</v>
      </c>
      <c r="D314" s="12">
        <f t="shared" si="28"/>
        <v>96</v>
      </c>
      <c r="E314" s="94">
        <f t="shared" si="24"/>
        <v>384.11458333333337</v>
      </c>
      <c r="F314" s="12" t="str">
        <f t="shared" si="25"/>
        <v>F4</v>
      </c>
      <c r="G314" s="12"/>
      <c r="H314" s="13" t="s">
        <v>34</v>
      </c>
      <c r="I314" s="12">
        <f t="shared" si="29"/>
        <v>57</v>
      </c>
      <c r="J314" s="94">
        <f t="shared" si="26"/>
        <v>646.92982456140362</v>
      </c>
      <c r="K314" s="12" t="str">
        <f t="shared" si="27"/>
        <v>D5</v>
      </c>
      <c r="L314" s="7"/>
    </row>
    <row r="315" spans="2:12" x14ac:dyDescent="0.25">
      <c r="C315" s="11" t="s">
        <v>25</v>
      </c>
      <c r="D315" s="12">
        <f t="shared" si="28"/>
        <v>1</v>
      </c>
      <c r="E315" s="94" t="str">
        <f t="shared" si="24"/>
        <v/>
      </c>
      <c r="F315" s="12" t="str">
        <f t="shared" si="25"/>
        <v/>
      </c>
      <c r="G315" s="12"/>
      <c r="H315" s="13" t="s">
        <v>35</v>
      </c>
      <c r="I315" s="12">
        <f t="shared" si="29"/>
        <v>72</v>
      </c>
      <c r="J315" s="94">
        <f t="shared" si="26"/>
        <v>512.15277777777783</v>
      </c>
      <c r="K315" s="12" t="str">
        <f t="shared" si="27"/>
        <v>Bb4</v>
      </c>
      <c r="L315" s="7"/>
    </row>
    <row r="316" spans="2:12" x14ac:dyDescent="0.25">
      <c r="C316" s="11" t="s">
        <v>29</v>
      </c>
      <c r="D316" s="12">
        <f t="shared" si="28"/>
        <v>144</v>
      </c>
      <c r="E316" s="94">
        <f t="shared" si="24"/>
        <v>256.07638888888891</v>
      </c>
      <c r="F316" s="12" t="str">
        <f t="shared" si="25"/>
        <v>Bb3</v>
      </c>
      <c r="G316" s="12"/>
      <c r="H316" s="13" t="s">
        <v>30</v>
      </c>
      <c r="I316" s="12">
        <f t="shared" si="29"/>
        <v>96</v>
      </c>
      <c r="J316" s="94">
        <f t="shared" si="26"/>
        <v>384.11458333333337</v>
      </c>
      <c r="K316" s="12" t="str">
        <f t="shared" si="27"/>
        <v>F4</v>
      </c>
      <c r="L316" s="7"/>
    </row>
    <row r="317" spans="2:12" x14ac:dyDescent="0.25">
      <c r="C317" s="11" t="s">
        <v>25</v>
      </c>
      <c r="D317" s="12">
        <f t="shared" si="28"/>
        <v>1</v>
      </c>
      <c r="E317" s="94" t="str">
        <f t="shared" si="24"/>
        <v/>
      </c>
      <c r="F317" s="12" t="str">
        <f t="shared" si="25"/>
        <v/>
      </c>
      <c r="G317" s="12"/>
      <c r="H317" s="13" t="s">
        <v>35</v>
      </c>
      <c r="I317" s="12">
        <f t="shared" si="29"/>
        <v>72</v>
      </c>
      <c r="J317" s="94">
        <f t="shared" si="26"/>
        <v>512.15277777777783</v>
      </c>
      <c r="K317" s="12" t="str">
        <f t="shared" si="27"/>
        <v>Bb4</v>
      </c>
      <c r="L317" s="7"/>
    </row>
    <row r="318" spans="2:12" x14ac:dyDescent="0.25">
      <c r="C318" s="11" t="s">
        <v>28</v>
      </c>
      <c r="D318" s="12">
        <f t="shared" si="28"/>
        <v>114</v>
      </c>
      <c r="E318" s="94">
        <f t="shared" si="24"/>
        <v>323.46491228070181</v>
      </c>
      <c r="F318" s="12" t="str">
        <f t="shared" si="25"/>
        <v>D4</v>
      </c>
      <c r="G318" s="12"/>
      <c r="H318" s="13" t="s">
        <v>34</v>
      </c>
      <c r="I318" s="12">
        <f t="shared" si="29"/>
        <v>57</v>
      </c>
      <c r="J318" s="94">
        <f t="shared" si="26"/>
        <v>646.92982456140362</v>
      </c>
      <c r="K318" s="12" t="str">
        <f t="shared" si="27"/>
        <v>D5</v>
      </c>
      <c r="L318" s="7"/>
    </row>
    <row r="319" spans="2:12" x14ac:dyDescent="0.25">
      <c r="C319" s="11" t="s">
        <v>25</v>
      </c>
      <c r="D319" s="12">
        <f t="shared" si="28"/>
        <v>1</v>
      </c>
      <c r="E319" s="94" t="str">
        <f t="shared" si="24"/>
        <v/>
      </c>
      <c r="F319" s="12" t="str">
        <f t="shared" si="25"/>
        <v/>
      </c>
      <c r="G319" s="12"/>
      <c r="H319" s="13" t="s">
        <v>57</v>
      </c>
      <c r="I319" s="12">
        <f t="shared" si="29"/>
        <v>36</v>
      </c>
      <c r="J319" s="94">
        <f t="shared" si="26"/>
        <v>1024.3055555555557</v>
      </c>
      <c r="K319" s="12" t="str">
        <f t="shared" si="27"/>
        <v>Bb5</v>
      </c>
      <c r="L319" s="7"/>
    </row>
    <row r="320" spans="2:12" x14ac:dyDescent="0.25">
      <c r="C320" s="11" t="s">
        <v>30</v>
      </c>
      <c r="D320" s="12">
        <f t="shared" si="28"/>
        <v>96</v>
      </c>
      <c r="E320" s="94">
        <f t="shared" si="24"/>
        <v>384.11458333333337</v>
      </c>
      <c r="F320" s="12" t="str">
        <f t="shared" si="25"/>
        <v>F4</v>
      </c>
      <c r="G320" s="12"/>
      <c r="H320" s="13" t="s">
        <v>21</v>
      </c>
      <c r="I320" s="12">
        <f t="shared" si="29"/>
        <v>28</v>
      </c>
      <c r="J320" s="94">
        <f t="shared" si="26"/>
        <v>1316.964285714286</v>
      </c>
      <c r="K320" s="12" t="str">
        <f t="shared" si="27"/>
        <v>D6</v>
      </c>
      <c r="L320" s="7"/>
    </row>
    <row r="321" spans="2:12" ht="15.75" thickBot="1" x14ac:dyDescent="0.3">
      <c r="C321" s="18" t="s">
        <v>25</v>
      </c>
      <c r="D321" s="19">
        <f t="shared" si="28"/>
        <v>1</v>
      </c>
      <c r="E321" s="94" t="str">
        <f t="shared" si="24"/>
        <v/>
      </c>
      <c r="F321" s="19" t="str">
        <f t="shared" si="25"/>
        <v/>
      </c>
      <c r="G321" s="19"/>
      <c r="H321" s="20" t="s">
        <v>61</v>
      </c>
      <c r="I321" s="19">
        <f t="shared" si="29"/>
        <v>24</v>
      </c>
      <c r="J321" s="94">
        <f t="shared" si="26"/>
        <v>1536.4583333333335</v>
      </c>
      <c r="K321" s="19" t="str">
        <f t="shared" si="27"/>
        <v>F6</v>
      </c>
      <c r="L321" s="21"/>
    </row>
    <row r="322" spans="2:12" x14ac:dyDescent="0.25">
      <c r="B322" s="22">
        <v>27</v>
      </c>
      <c r="C322" s="23" t="s">
        <v>19</v>
      </c>
      <c r="D322" s="24">
        <f t="shared" si="28"/>
        <v>161</v>
      </c>
      <c r="E322" s="93">
        <f t="shared" si="24"/>
        <v>229.03726708074538</v>
      </c>
      <c r="F322" s="24" t="str">
        <f t="shared" si="25"/>
        <v>Ab3</v>
      </c>
      <c r="G322" s="24"/>
      <c r="H322" s="25" t="s">
        <v>23</v>
      </c>
      <c r="I322" s="24">
        <f t="shared" si="29"/>
        <v>27</v>
      </c>
      <c r="J322" s="93">
        <f t="shared" si="26"/>
        <v>1365.7407407407409</v>
      </c>
      <c r="K322" s="24" t="str">
        <f t="shared" si="27"/>
        <v>Eb6</v>
      </c>
      <c r="L322" s="26"/>
    </row>
    <row r="323" spans="2:12" x14ac:dyDescent="0.25">
      <c r="B323" s="62"/>
      <c r="C323" s="11" t="s">
        <v>33</v>
      </c>
      <c r="D323" s="12">
        <f t="shared" si="28"/>
        <v>32</v>
      </c>
      <c r="E323" s="94">
        <f t="shared" si="24"/>
        <v>1152.3437500000002</v>
      </c>
      <c r="F323" s="12" t="str">
        <f t="shared" si="25"/>
        <v>C6</v>
      </c>
      <c r="G323" s="12"/>
      <c r="H323" s="13" t="s">
        <v>61</v>
      </c>
      <c r="I323" s="12">
        <f t="shared" si="29"/>
        <v>24</v>
      </c>
      <c r="J323" s="94">
        <f t="shared" si="26"/>
        <v>1536.4583333333335</v>
      </c>
      <c r="K323" s="12" t="str">
        <f t="shared" si="27"/>
        <v>F6</v>
      </c>
      <c r="L323" s="7"/>
    </row>
    <row r="324" spans="2:12" x14ac:dyDescent="0.25">
      <c r="B324" s="62"/>
      <c r="C324" s="11" t="s">
        <v>26</v>
      </c>
      <c r="D324" s="12">
        <f t="shared" si="28"/>
        <v>128</v>
      </c>
      <c r="E324" s="94">
        <f t="shared" si="24"/>
        <v>288.08593750000006</v>
      </c>
      <c r="F324" s="12" t="str">
        <f t="shared" si="25"/>
        <v>C4</v>
      </c>
      <c r="G324" s="12"/>
      <c r="H324" s="13" t="s">
        <v>65</v>
      </c>
      <c r="I324" s="12">
        <f t="shared" si="29"/>
        <v>21</v>
      </c>
      <c r="J324" s="94">
        <f t="shared" si="26"/>
        <v>1755.9523809523812</v>
      </c>
      <c r="K324" s="12" t="str">
        <f t="shared" si="27"/>
        <v>G6</v>
      </c>
      <c r="L324" s="7"/>
    </row>
    <row r="325" spans="2:12" x14ac:dyDescent="0.25">
      <c r="C325" s="11" t="s">
        <v>33</v>
      </c>
      <c r="D325" s="12">
        <f t="shared" si="28"/>
        <v>32</v>
      </c>
      <c r="E325" s="94">
        <f t="shared" si="24"/>
        <v>1152.3437500000002</v>
      </c>
      <c r="F325" s="27" t="str">
        <f t="shared" si="25"/>
        <v>C6</v>
      </c>
      <c r="G325" s="12"/>
      <c r="H325" s="13" t="s">
        <v>61</v>
      </c>
      <c r="I325" s="12">
        <f t="shared" si="29"/>
        <v>24</v>
      </c>
      <c r="J325" s="94">
        <f t="shared" si="26"/>
        <v>1536.4583333333335</v>
      </c>
      <c r="K325" s="12" t="str">
        <f t="shared" si="27"/>
        <v>F6</v>
      </c>
      <c r="L325" s="7"/>
    </row>
    <row r="326" spans="2:12" x14ac:dyDescent="0.25">
      <c r="C326" s="11" t="s">
        <v>20</v>
      </c>
      <c r="D326" s="12">
        <f t="shared" si="28"/>
        <v>108</v>
      </c>
      <c r="E326" s="94">
        <f t="shared" si="24"/>
        <v>341.43518518518522</v>
      </c>
      <c r="F326" s="12" t="str">
        <f t="shared" si="25"/>
        <v>Eb4</v>
      </c>
      <c r="G326" s="12"/>
      <c r="H326" s="13" t="s">
        <v>23</v>
      </c>
      <c r="I326" s="12">
        <f t="shared" si="29"/>
        <v>27</v>
      </c>
      <c r="J326" s="94">
        <f t="shared" si="26"/>
        <v>1365.7407407407409</v>
      </c>
      <c r="K326" s="12" t="str">
        <f t="shared" si="27"/>
        <v>Eb6</v>
      </c>
      <c r="L326" s="7"/>
    </row>
    <row r="327" spans="2:12" x14ac:dyDescent="0.25">
      <c r="C327" s="11" t="s">
        <v>33</v>
      </c>
      <c r="D327" s="12">
        <f t="shared" si="28"/>
        <v>32</v>
      </c>
      <c r="E327" s="94">
        <f t="shared" si="24"/>
        <v>1152.3437500000002</v>
      </c>
      <c r="F327" s="27" t="str">
        <f t="shared" si="25"/>
        <v>C6</v>
      </c>
      <c r="G327" s="12"/>
      <c r="H327" s="13" t="s">
        <v>61</v>
      </c>
      <c r="I327" s="12">
        <f t="shared" si="29"/>
        <v>24</v>
      </c>
      <c r="J327" s="94">
        <f t="shared" si="26"/>
        <v>1536.4583333333335</v>
      </c>
      <c r="K327" s="12" t="str">
        <f t="shared" si="27"/>
        <v>F6</v>
      </c>
      <c r="L327" s="7"/>
    </row>
    <row r="328" spans="2:12" x14ac:dyDescent="0.25">
      <c r="C328" s="11" t="s">
        <v>19</v>
      </c>
      <c r="D328" s="12">
        <f t="shared" si="28"/>
        <v>161</v>
      </c>
      <c r="E328" s="94">
        <f t="shared" si="24"/>
        <v>229.03726708074538</v>
      </c>
      <c r="F328" s="12" t="str">
        <f t="shared" si="25"/>
        <v>Ab3</v>
      </c>
      <c r="G328" s="12"/>
      <c r="H328" s="13" t="s">
        <v>23</v>
      </c>
      <c r="I328" s="12">
        <f t="shared" si="29"/>
        <v>27</v>
      </c>
      <c r="J328" s="94">
        <f t="shared" si="26"/>
        <v>1365.7407407407409</v>
      </c>
      <c r="K328" s="12" t="str">
        <f t="shared" si="27"/>
        <v>Eb6</v>
      </c>
      <c r="L328" s="7"/>
    </row>
    <row r="329" spans="2:12" x14ac:dyDescent="0.25">
      <c r="C329" s="11" t="s">
        <v>33</v>
      </c>
      <c r="D329" s="12">
        <f t="shared" si="28"/>
        <v>32</v>
      </c>
      <c r="E329" s="94">
        <f t="shared" si="24"/>
        <v>1152.3437500000002</v>
      </c>
      <c r="F329" s="27" t="str">
        <f t="shared" si="25"/>
        <v>C6</v>
      </c>
      <c r="G329" s="12"/>
      <c r="H329" s="13" t="s">
        <v>61</v>
      </c>
      <c r="I329" s="12">
        <f t="shared" si="29"/>
        <v>24</v>
      </c>
      <c r="J329" s="94">
        <f t="shared" si="26"/>
        <v>1536.4583333333335</v>
      </c>
      <c r="K329" s="12" t="str">
        <f t="shared" si="27"/>
        <v>F6</v>
      </c>
      <c r="L329" s="7"/>
    </row>
    <row r="330" spans="2:12" x14ac:dyDescent="0.25">
      <c r="C330" s="11" t="s">
        <v>26</v>
      </c>
      <c r="D330" s="12">
        <f t="shared" si="28"/>
        <v>128</v>
      </c>
      <c r="E330" s="94">
        <f t="shared" ref="E330:E393" si="30">IF(D330&lt;10,"",1/(D330*NOTE_CLOCK))</f>
        <v>288.08593750000006</v>
      </c>
      <c r="F330" s="12" t="str">
        <f t="shared" ref="F330:F393" si="31">IF(E330="","",LOOKUP(E330, NOTE_FREQ, NOTE_NAME))</f>
        <v>C4</v>
      </c>
      <c r="G330" s="12"/>
      <c r="H330" s="13" t="s">
        <v>65</v>
      </c>
      <c r="I330" s="12">
        <f t="shared" si="29"/>
        <v>21</v>
      </c>
      <c r="J330" s="94">
        <f t="shared" ref="J330:J393" si="32">IF(I330&lt;10,"",1/(I330*NOTE_CLOCK))</f>
        <v>1755.9523809523812</v>
      </c>
      <c r="K330" s="12" t="str">
        <f t="shared" ref="K330:K393" si="33">IF(J330="","",LOOKUP(J330, NOTE_FREQ, NOTE_NAME))</f>
        <v>G6</v>
      </c>
      <c r="L330" s="7"/>
    </row>
    <row r="331" spans="2:12" x14ac:dyDescent="0.25">
      <c r="C331" s="11" t="s">
        <v>33</v>
      </c>
      <c r="D331" s="12">
        <f t="shared" ref="D331:D394" si="34">HEX2DEC(C331)</f>
        <v>32</v>
      </c>
      <c r="E331" s="94">
        <f t="shared" si="30"/>
        <v>1152.3437500000002</v>
      </c>
      <c r="F331" s="27" t="str">
        <f t="shared" si="31"/>
        <v>C6</v>
      </c>
      <c r="G331" s="12"/>
      <c r="H331" s="13" t="s">
        <v>23</v>
      </c>
      <c r="I331" s="12">
        <f t="shared" ref="I331:I394" si="35">HEX2DEC(H331)</f>
        <v>27</v>
      </c>
      <c r="J331" s="94">
        <f t="shared" si="32"/>
        <v>1365.7407407407409</v>
      </c>
      <c r="K331" s="12" t="str">
        <f t="shared" si="33"/>
        <v>Eb6</v>
      </c>
      <c r="L331" s="7"/>
    </row>
    <row r="332" spans="2:12" x14ac:dyDescent="0.25">
      <c r="C332" s="11" t="s">
        <v>20</v>
      </c>
      <c r="D332" s="12">
        <f t="shared" si="34"/>
        <v>108</v>
      </c>
      <c r="E332" s="94">
        <f t="shared" si="30"/>
        <v>341.43518518518522</v>
      </c>
      <c r="F332" s="12" t="str">
        <f t="shared" si="31"/>
        <v>Eb4</v>
      </c>
      <c r="G332" s="12"/>
      <c r="H332" s="13" t="s">
        <v>33</v>
      </c>
      <c r="I332" s="12">
        <f t="shared" si="35"/>
        <v>32</v>
      </c>
      <c r="J332" s="94">
        <f t="shared" si="32"/>
        <v>1152.3437500000002</v>
      </c>
      <c r="K332" s="12" t="str">
        <f t="shared" si="33"/>
        <v>C6</v>
      </c>
      <c r="L332" s="7"/>
    </row>
    <row r="333" spans="2:12" ht="15.75" thickBot="1" x14ac:dyDescent="0.3">
      <c r="C333" s="18" t="s">
        <v>33</v>
      </c>
      <c r="D333" s="19">
        <f t="shared" si="34"/>
        <v>32</v>
      </c>
      <c r="E333" s="94">
        <f t="shared" si="30"/>
        <v>1152.3437500000002</v>
      </c>
      <c r="F333" s="28" t="str">
        <f t="shared" si="31"/>
        <v>C6</v>
      </c>
      <c r="G333" s="19"/>
      <c r="H333" s="20" t="s">
        <v>59</v>
      </c>
      <c r="I333" s="19">
        <f t="shared" si="35"/>
        <v>43</v>
      </c>
      <c r="J333" s="94">
        <f t="shared" si="32"/>
        <v>857.55813953488382</v>
      </c>
      <c r="K333" s="19" t="str">
        <f t="shared" si="33"/>
        <v>G5</v>
      </c>
      <c r="L333" s="21"/>
    </row>
    <row r="334" spans="2:12" x14ac:dyDescent="0.25">
      <c r="B334" s="22">
        <v>28</v>
      </c>
      <c r="C334" s="23" t="s">
        <v>16</v>
      </c>
      <c r="D334" s="24">
        <f t="shared" si="34"/>
        <v>171</v>
      </c>
      <c r="E334" s="93">
        <f t="shared" si="30"/>
        <v>215.64327485380122</v>
      </c>
      <c r="F334" s="24" t="str">
        <f t="shared" si="31"/>
        <v>G3</v>
      </c>
      <c r="G334" s="24"/>
      <c r="H334" s="25" t="s">
        <v>21</v>
      </c>
      <c r="I334" s="24">
        <f t="shared" si="35"/>
        <v>28</v>
      </c>
      <c r="J334" s="93">
        <f t="shared" si="32"/>
        <v>1316.964285714286</v>
      </c>
      <c r="K334" s="24" t="str">
        <f t="shared" si="33"/>
        <v>D6</v>
      </c>
      <c r="L334" s="26"/>
    </row>
    <row r="335" spans="2:12" x14ac:dyDescent="0.25">
      <c r="B335" s="62"/>
      <c r="C335" s="11" t="s">
        <v>32</v>
      </c>
      <c r="D335" s="12">
        <f t="shared" si="34"/>
        <v>86</v>
      </c>
      <c r="E335" s="94">
        <f t="shared" si="30"/>
        <v>428.77906976744191</v>
      </c>
      <c r="F335" s="12" t="str">
        <f t="shared" si="31"/>
        <v>F#4</v>
      </c>
      <c r="G335" s="12"/>
      <c r="H335" s="13" t="s">
        <v>59</v>
      </c>
      <c r="I335" s="12">
        <f t="shared" si="35"/>
        <v>43</v>
      </c>
      <c r="J335" s="94">
        <f t="shared" si="32"/>
        <v>857.55813953488382</v>
      </c>
      <c r="K335" s="12" t="str">
        <f t="shared" si="33"/>
        <v>G5</v>
      </c>
      <c r="L335" s="7"/>
    </row>
    <row r="336" spans="2:12" x14ac:dyDescent="0.25">
      <c r="B336" s="62"/>
      <c r="C336" s="11" t="s">
        <v>31</v>
      </c>
      <c r="D336" s="12">
        <f t="shared" si="34"/>
        <v>136</v>
      </c>
      <c r="E336" s="94">
        <f t="shared" si="30"/>
        <v>271.13970588235298</v>
      </c>
      <c r="F336" s="12" t="str">
        <f t="shared" si="31"/>
        <v>B3</v>
      </c>
      <c r="G336" s="12"/>
      <c r="H336" s="13" t="s">
        <v>23</v>
      </c>
      <c r="I336" s="12">
        <f t="shared" si="35"/>
        <v>27</v>
      </c>
      <c r="J336" s="94">
        <f t="shared" si="32"/>
        <v>1365.7407407407409</v>
      </c>
      <c r="K336" s="12" t="str">
        <f t="shared" si="33"/>
        <v>Eb6</v>
      </c>
      <c r="L336" s="7"/>
    </row>
    <row r="337" spans="2:12" x14ac:dyDescent="0.25">
      <c r="C337" s="11" t="s">
        <v>32</v>
      </c>
      <c r="D337" s="12">
        <f t="shared" si="34"/>
        <v>86</v>
      </c>
      <c r="E337" s="94">
        <f t="shared" si="30"/>
        <v>428.77906976744191</v>
      </c>
      <c r="F337" s="12" t="str">
        <f t="shared" si="31"/>
        <v>F#4</v>
      </c>
      <c r="G337" s="12"/>
      <c r="H337" s="13" t="s">
        <v>59</v>
      </c>
      <c r="I337" s="12">
        <f t="shared" si="35"/>
        <v>43</v>
      </c>
      <c r="J337" s="94">
        <f t="shared" si="32"/>
        <v>857.55813953488382</v>
      </c>
      <c r="K337" s="12" t="str">
        <f t="shared" si="33"/>
        <v>G5</v>
      </c>
      <c r="L337" s="7"/>
    </row>
    <row r="338" spans="2:12" x14ac:dyDescent="0.25">
      <c r="C338" s="11" t="s">
        <v>28</v>
      </c>
      <c r="D338" s="12">
        <f t="shared" si="34"/>
        <v>114</v>
      </c>
      <c r="E338" s="94">
        <f t="shared" si="30"/>
        <v>323.46491228070181</v>
      </c>
      <c r="F338" s="12" t="str">
        <f t="shared" si="31"/>
        <v>D4</v>
      </c>
      <c r="G338" s="12"/>
      <c r="H338" s="13" t="s">
        <v>61</v>
      </c>
      <c r="I338" s="12">
        <f t="shared" si="35"/>
        <v>24</v>
      </c>
      <c r="J338" s="94">
        <f t="shared" si="32"/>
        <v>1536.4583333333335</v>
      </c>
      <c r="K338" s="12" t="str">
        <f t="shared" si="33"/>
        <v>F6</v>
      </c>
      <c r="L338" s="7"/>
    </row>
    <row r="339" spans="2:12" x14ac:dyDescent="0.25">
      <c r="C339" s="11" t="s">
        <v>32</v>
      </c>
      <c r="D339" s="12">
        <f t="shared" si="34"/>
        <v>86</v>
      </c>
      <c r="E339" s="94">
        <f t="shared" si="30"/>
        <v>428.77906976744191</v>
      </c>
      <c r="F339" s="12" t="str">
        <f t="shared" si="31"/>
        <v>F#4</v>
      </c>
      <c r="G339" s="12"/>
      <c r="H339" s="13" t="s">
        <v>59</v>
      </c>
      <c r="I339" s="12">
        <f t="shared" si="35"/>
        <v>43</v>
      </c>
      <c r="J339" s="94">
        <f t="shared" si="32"/>
        <v>857.55813953488382</v>
      </c>
      <c r="K339" s="12" t="str">
        <f t="shared" si="33"/>
        <v>G5</v>
      </c>
      <c r="L339" s="7"/>
    </row>
    <row r="340" spans="2:12" x14ac:dyDescent="0.25">
      <c r="C340" s="11" t="s">
        <v>16</v>
      </c>
      <c r="D340" s="12">
        <f t="shared" si="34"/>
        <v>171</v>
      </c>
      <c r="E340" s="94">
        <f t="shared" si="30"/>
        <v>215.64327485380122</v>
      </c>
      <c r="F340" s="12" t="str">
        <f t="shared" si="31"/>
        <v>G3</v>
      </c>
      <c r="G340" s="12"/>
      <c r="H340" s="13" t="s">
        <v>23</v>
      </c>
      <c r="I340" s="12">
        <f t="shared" si="35"/>
        <v>27</v>
      </c>
      <c r="J340" s="94">
        <f t="shared" si="32"/>
        <v>1365.7407407407409</v>
      </c>
      <c r="K340" s="12" t="str">
        <f t="shared" si="33"/>
        <v>Eb6</v>
      </c>
      <c r="L340" s="7"/>
    </row>
    <row r="341" spans="2:12" x14ac:dyDescent="0.25">
      <c r="C341" s="11" t="s">
        <v>32</v>
      </c>
      <c r="D341" s="12">
        <f t="shared" si="34"/>
        <v>86</v>
      </c>
      <c r="E341" s="94">
        <f t="shared" si="30"/>
        <v>428.77906976744191</v>
      </c>
      <c r="F341" s="12" t="str">
        <f t="shared" si="31"/>
        <v>F#4</v>
      </c>
      <c r="G341" s="12"/>
      <c r="H341" s="13" t="s">
        <v>59</v>
      </c>
      <c r="I341" s="12">
        <f t="shared" si="35"/>
        <v>43</v>
      </c>
      <c r="J341" s="94">
        <f t="shared" si="32"/>
        <v>857.55813953488382</v>
      </c>
      <c r="K341" s="12" t="str">
        <f t="shared" si="33"/>
        <v>G5</v>
      </c>
      <c r="L341" s="7"/>
    </row>
    <row r="342" spans="2:12" x14ac:dyDescent="0.25">
      <c r="C342" s="11" t="s">
        <v>31</v>
      </c>
      <c r="D342" s="12">
        <f t="shared" si="34"/>
        <v>136</v>
      </c>
      <c r="E342" s="94">
        <f t="shared" si="30"/>
        <v>271.13970588235298</v>
      </c>
      <c r="F342" s="12" t="str">
        <f t="shared" si="31"/>
        <v>B3</v>
      </c>
      <c r="G342" s="12"/>
      <c r="H342" s="13" t="s">
        <v>21</v>
      </c>
      <c r="I342" s="12">
        <f t="shared" si="35"/>
        <v>28</v>
      </c>
      <c r="J342" s="94">
        <f t="shared" si="32"/>
        <v>1316.964285714286</v>
      </c>
      <c r="K342" s="12" t="str">
        <f t="shared" si="33"/>
        <v>D6</v>
      </c>
      <c r="L342" s="7"/>
    </row>
    <row r="343" spans="2:12" x14ac:dyDescent="0.25">
      <c r="C343" s="11" t="s">
        <v>32</v>
      </c>
      <c r="D343" s="12">
        <f t="shared" si="34"/>
        <v>86</v>
      </c>
      <c r="E343" s="94">
        <f t="shared" si="30"/>
        <v>428.77906976744191</v>
      </c>
      <c r="F343" s="12" t="str">
        <f t="shared" si="31"/>
        <v>F#4</v>
      </c>
      <c r="G343" s="12"/>
      <c r="H343" s="13" t="s">
        <v>59</v>
      </c>
      <c r="I343" s="12">
        <f t="shared" si="35"/>
        <v>43</v>
      </c>
      <c r="J343" s="94">
        <f t="shared" si="32"/>
        <v>857.55813953488382</v>
      </c>
      <c r="K343" s="12" t="str">
        <f t="shared" si="33"/>
        <v>G5</v>
      </c>
      <c r="L343" s="7"/>
    </row>
    <row r="344" spans="2:12" x14ac:dyDescent="0.25">
      <c r="C344" s="11" t="s">
        <v>28</v>
      </c>
      <c r="D344" s="12">
        <f t="shared" si="34"/>
        <v>114</v>
      </c>
      <c r="E344" s="94">
        <f t="shared" si="30"/>
        <v>323.46491228070181</v>
      </c>
      <c r="F344" s="12" t="str">
        <f t="shared" si="31"/>
        <v>D4</v>
      </c>
      <c r="G344" s="12"/>
      <c r="H344" s="13" t="s">
        <v>33</v>
      </c>
      <c r="I344" s="12">
        <f t="shared" si="35"/>
        <v>32</v>
      </c>
      <c r="J344" s="94">
        <f t="shared" si="32"/>
        <v>1152.3437500000002</v>
      </c>
      <c r="K344" s="12" t="str">
        <f t="shared" si="33"/>
        <v>C6</v>
      </c>
      <c r="L344" s="7"/>
    </row>
    <row r="345" spans="2:12" ht="15.75" thickBot="1" x14ac:dyDescent="0.3">
      <c r="C345" s="18" t="s">
        <v>32</v>
      </c>
      <c r="D345" s="19">
        <f t="shared" si="34"/>
        <v>86</v>
      </c>
      <c r="E345" s="94">
        <f t="shared" si="30"/>
        <v>428.77906976744191</v>
      </c>
      <c r="F345" s="19" t="str">
        <f t="shared" si="31"/>
        <v>F#4</v>
      </c>
      <c r="G345" s="19"/>
      <c r="H345" s="20" t="s">
        <v>21</v>
      </c>
      <c r="I345" s="19">
        <f t="shared" si="35"/>
        <v>28</v>
      </c>
      <c r="J345" s="94">
        <f t="shared" si="32"/>
        <v>1316.964285714286</v>
      </c>
      <c r="K345" s="19" t="str">
        <f t="shared" si="33"/>
        <v>D6</v>
      </c>
      <c r="L345" s="21"/>
    </row>
    <row r="346" spans="2:12" x14ac:dyDescent="0.25">
      <c r="B346" s="22">
        <v>29</v>
      </c>
      <c r="C346" s="23" t="s">
        <v>26</v>
      </c>
      <c r="D346" s="24">
        <f t="shared" si="34"/>
        <v>128</v>
      </c>
      <c r="E346" s="93">
        <f t="shared" si="30"/>
        <v>288.08593750000006</v>
      </c>
      <c r="F346" s="24" t="str">
        <f t="shared" si="31"/>
        <v>C4</v>
      </c>
      <c r="G346" s="24"/>
      <c r="H346" s="25" t="s">
        <v>33</v>
      </c>
      <c r="I346" s="24">
        <f t="shared" si="35"/>
        <v>32</v>
      </c>
      <c r="J346" s="93">
        <f t="shared" si="32"/>
        <v>1152.3437500000002</v>
      </c>
      <c r="K346" s="24" t="str">
        <f t="shared" si="33"/>
        <v>C6</v>
      </c>
      <c r="L346" s="26"/>
    </row>
    <row r="347" spans="2:12" x14ac:dyDescent="0.25">
      <c r="B347" s="62"/>
      <c r="C347" s="11" t="s">
        <v>25</v>
      </c>
      <c r="D347" s="12">
        <f t="shared" si="34"/>
        <v>1</v>
      </c>
      <c r="E347" s="94" t="str">
        <f t="shared" si="30"/>
        <v/>
      </c>
      <c r="F347" s="12" t="str">
        <f t="shared" si="31"/>
        <v/>
      </c>
      <c r="G347" s="12"/>
      <c r="H347" s="13" t="s">
        <v>60</v>
      </c>
      <c r="I347" s="12">
        <f t="shared" si="35"/>
        <v>40</v>
      </c>
      <c r="J347" s="94">
        <f t="shared" si="32"/>
        <v>921.875</v>
      </c>
      <c r="K347" s="12" t="str">
        <f t="shared" si="33"/>
        <v>Ab5</v>
      </c>
      <c r="L347" s="7"/>
    </row>
    <row r="348" spans="2:12" x14ac:dyDescent="0.25">
      <c r="B348" s="62"/>
      <c r="C348" s="11" t="s">
        <v>20</v>
      </c>
      <c r="D348" s="12">
        <f t="shared" si="34"/>
        <v>108</v>
      </c>
      <c r="E348" s="94">
        <f t="shared" si="30"/>
        <v>341.43518518518522</v>
      </c>
      <c r="F348" s="12" t="str">
        <f t="shared" si="31"/>
        <v>Eb4</v>
      </c>
      <c r="G348" s="12"/>
      <c r="H348" s="13" t="s">
        <v>59</v>
      </c>
      <c r="I348" s="12">
        <f t="shared" si="35"/>
        <v>43</v>
      </c>
      <c r="J348" s="94">
        <f t="shared" si="32"/>
        <v>857.55813953488382</v>
      </c>
      <c r="K348" s="12" t="str">
        <f t="shared" si="33"/>
        <v>G5</v>
      </c>
      <c r="L348" s="7"/>
    </row>
    <row r="349" spans="2:12" x14ac:dyDescent="0.25">
      <c r="C349" s="11" t="s">
        <v>25</v>
      </c>
      <c r="D349" s="12">
        <f t="shared" si="34"/>
        <v>1</v>
      </c>
      <c r="E349" s="94" t="str">
        <f t="shared" si="30"/>
        <v/>
      </c>
      <c r="F349" s="12" t="str">
        <f t="shared" si="31"/>
        <v/>
      </c>
      <c r="G349" s="12"/>
      <c r="H349" s="13" t="s">
        <v>54</v>
      </c>
      <c r="I349" s="12">
        <f t="shared" si="35"/>
        <v>54</v>
      </c>
      <c r="J349" s="94">
        <f t="shared" si="32"/>
        <v>682.87037037037044</v>
      </c>
      <c r="K349" s="12" t="str">
        <f t="shared" si="33"/>
        <v>Eb5</v>
      </c>
      <c r="L349" s="7"/>
    </row>
    <row r="350" spans="2:12" x14ac:dyDescent="0.25">
      <c r="C350" s="11" t="s">
        <v>32</v>
      </c>
      <c r="D350" s="12">
        <f t="shared" si="34"/>
        <v>86</v>
      </c>
      <c r="E350" s="94">
        <f t="shared" si="30"/>
        <v>428.77906976744191</v>
      </c>
      <c r="F350" s="12" t="str">
        <f t="shared" si="31"/>
        <v>F#4</v>
      </c>
      <c r="G350" s="12"/>
      <c r="H350" s="13" t="s">
        <v>53</v>
      </c>
      <c r="I350" s="12">
        <f t="shared" si="35"/>
        <v>64</v>
      </c>
      <c r="J350" s="94">
        <f t="shared" si="32"/>
        <v>576.17187500000011</v>
      </c>
      <c r="K350" s="12" t="str">
        <f t="shared" si="33"/>
        <v>C5</v>
      </c>
      <c r="L350" s="7"/>
    </row>
    <row r="351" spans="2:12" x14ac:dyDescent="0.25">
      <c r="C351" s="11" t="s">
        <v>25</v>
      </c>
      <c r="D351" s="12">
        <f t="shared" si="34"/>
        <v>1</v>
      </c>
      <c r="E351" s="94" t="str">
        <f t="shared" si="30"/>
        <v/>
      </c>
      <c r="F351" s="12" t="str">
        <f t="shared" si="31"/>
        <v/>
      </c>
      <c r="G351" s="12"/>
      <c r="H351" s="13" t="s">
        <v>54</v>
      </c>
      <c r="I351" s="12">
        <f t="shared" si="35"/>
        <v>54</v>
      </c>
      <c r="J351" s="94">
        <f t="shared" si="32"/>
        <v>682.87037037037044</v>
      </c>
      <c r="K351" s="12" t="str">
        <f t="shared" si="33"/>
        <v>Eb5</v>
      </c>
      <c r="L351" s="7"/>
    </row>
    <row r="352" spans="2:12" x14ac:dyDescent="0.25">
      <c r="C352" s="11" t="s">
        <v>26</v>
      </c>
      <c r="D352" s="12">
        <f t="shared" si="34"/>
        <v>128</v>
      </c>
      <c r="E352" s="94">
        <f t="shared" si="30"/>
        <v>288.08593750000006</v>
      </c>
      <c r="F352" s="12" t="str">
        <f t="shared" si="31"/>
        <v>C4</v>
      </c>
      <c r="G352" s="12"/>
      <c r="H352" s="13" t="s">
        <v>33</v>
      </c>
      <c r="I352" s="12">
        <f t="shared" si="35"/>
        <v>32</v>
      </c>
      <c r="J352" s="94">
        <f t="shared" si="32"/>
        <v>1152.3437500000002</v>
      </c>
      <c r="K352" s="12" t="str">
        <f t="shared" si="33"/>
        <v>C6</v>
      </c>
      <c r="L352" s="7"/>
    </row>
    <row r="353" spans="2:12" x14ac:dyDescent="0.25">
      <c r="C353" s="11" t="s">
        <v>25</v>
      </c>
      <c r="D353" s="12">
        <f t="shared" si="34"/>
        <v>1</v>
      </c>
      <c r="E353" s="94" t="str">
        <f t="shared" si="30"/>
        <v/>
      </c>
      <c r="F353" s="12" t="str">
        <f t="shared" si="31"/>
        <v/>
      </c>
      <c r="G353" s="12"/>
      <c r="H353" s="13" t="s">
        <v>60</v>
      </c>
      <c r="I353" s="12">
        <f t="shared" si="35"/>
        <v>40</v>
      </c>
      <c r="J353" s="94">
        <f t="shared" si="32"/>
        <v>921.875</v>
      </c>
      <c r="K353" s="12" t="str">
        <f t="shared" si="33"/>
        <v>Ab5</v>
      </c>
      <c r="L353" s="7"/>
    </row>
    <row r="354" spans="2:12" x14ac:dyDescent="0.25">
      <c r="C354" s="11" t="s">
        <v>20</v>
      </c>
      <c r="D354" s="12">
        <f t="shared" si="34"/>
        <v>108</v>
      </c>
      <c r="E354" s="94">
        <f t="shared" si="30"/>
        <v>341.43518518518522</v>
      </c>
      <c r="F354" s="12" t="str">
        <f t="shared" si="31"/>
        <v>Eb4</v>
      </c>
      <c r="G354" s="12"/>
      <c r="H354" s="13" t="s">
        <v>59</v>
      </c>
      <c r="I354" s="12">
        <f t="shared" si="35"/>
        <v>43</v>
      </c>
      <c r="J354" s="94">
        <f t="shared" si="32"/>
        <v>857.55813953488382</v>
      </c>
      <c r="K354" s="12" t="str">
        <f t="shared" si="33"/>
        <v>G5</v>
      </c>
      <c r="L354" s="7"/>
    </row>
    <row r="355" spans="2:12" x14ac:dyDescent="0.25">
      <c r="C355" s="11" t="s">
        <v>25</v>
      </c>
      <c r="D355" s="12">
        <f t="shared" si="34"/>
        <v>1</v>
      </c>
      <c r="E355" s="94" t="str">
        <f t="shared" si="30"/>
        <v/>
      </c>
      <c r="F355" s="12" t="str">
        <f t="shared" si="31"/>
        <v/>
      </c>
      <c r="G355" s="12"/>
      <c r="H355" s="13" t="s">
        <v>54</v>
      </c>
      <c r="I355" s="12">
        <f t="shared" si="35"/>
        <v>54</v>
      </c>
      <c r="J355" s="94">
        <f t="shared" si="32"/>
        <v>682.87037037037044</v>
      </c>
      <c r="K355" s="12" t="str">
        <f t="shared" si="33"/>
        <v>Eb5</v>
      </c>
      <c r="L355" s="7"/>
    </row>
    <row r="356" spans="2:12" x14ac:dyDescent="0.25">
      <c r="C356" s="11" t="s">
        <v>32</v>
      </c>
      <c r="D356" s="12">
        <f t="shared" si="34"/>
        <v>86</v>
      </c>
      <c r="E356" s="94">
        <f t="shared" si="30"/>
        <v>428.77906976744191</v>
      </c>
      <c r="F356" s="12" t="str">
        <f t="shared" si="31"/>
        <v>F#4</v>
      </c>
      <c r="G356" s="12"/>
      <c r="H356" s="13" t="s">
        <v>53</v>
      </c>
      <c r="I356" s="12">
        <f t="shared" si="35"/>
        <v>64</v>
      </c>
      <c r="J356" s="94">
        <f t="shared" si="32"/>
        <v>576.17187500000011</v>
      </c>
      <c r="K356" s="12" t="str">
        <f t="shared" si="33"/>
        <v>C5</v>
      </c>
      <c r="L356" s="7"/>
    </row>
    <row r="357" spans="2:12" ht="15.75" thickBot="1" x14ac:dyDescent="0.3">
      <c r="C357" s="18" t="s">
        <v>25</v>
      </c>
      <c r="D357" s="19">
        <f t="shared" si="34"/>
        <v>1</v>
      </c>
      <c r="E357" s="94" t="str">
        <f t="shared" si="30"/>
        <v/>
      </c>
      <c r="F357" s="19" t="str">
        <f t="shared" si="31"/>
        <v/>
      </c>
      <c r="G357" s="19"/>
      <c r="H357" s="20" t="s">
        <v>54</v>
      </c>
      <c r="I357" s="19">
        <f t="shared" si="35"/>
        <v>54</v>
      </c>
      <c r="J357" s="94">
        <f t="shared" si="32"/>
        <v>682.87037037037044</v>
      </c>
      <c r="K357" s="19" t="str">
        <f t="shared" si="33"/>
        <v>Eb5</v>
      </c>
      <c r="L357" s="21"/>
    </row>
    <row r="358" spans="2:12" x14ac:dyDescent="0.25">
      <c r="B358" s="22">
        <v>30</v>
      </c>
      <c r="C358" s="23" t="s">
        <v>29</v>
      </c>
      <c r="D358" s="24">
        <f t="shared" si="34"/>
        <v>144</v>
      </c>
      <c r="E358" s="93">
        <f t="shared" si="30"/>
        <v>256.07638888888891</v>
      </c>
      <c r="F358" s="24" t="str">
        <f t="shared" si="31"/>
        <v>Bb3</v>
      </c>
      <c r="G358" s="24"/>
      <c r="H358" s="25" t="s">
        <v>57</v>
      </c>
      <c r="I358" s="24">
        <f t="shared" si="35"/>
        <v>36</v>
      </c>
      <c r="J358" s="93">
        <f t="shared" si="32"/>
        <v>1024.3055555555557</v>
      </c>
      <c r="K358" s="24" t="str">
        <f t="shared" si="33"/>
        <v>Bb5</v>
      </c>
      <c r="L358" s="26"/>
    </row>
    <row r="359" spans="2:12" x14ac:dyDescent="0.25">
      <c r="B359" s="62"/>
      <c r="C359" s="11" t="s">
        <v>25</v>
      </c>
      <c r="D359" s="12">
        <f t="shared" si="34"/>
        <v>1</v>
      </c>
      <c r="E359" s="94" t="str">
        <f t="shared" si="30"/>
        <v/>
      </c>
      <c r="F359" s="12" t="str">
        <f t="shared" si="31"/>
        <v/>
      </c>
      <c r="G359" s="12"/>
      <c r="H359" s="13" t="s">
        <v>55</v>
      </c>
      <c r="I359" s="12">
        <f t="shared" si="35"/>
        <v>48</v>
      </c>
      <c r="J359" s="94">
        <f t="shared" si="32"/>
        <v>768.22916666666674</v>
      </c>
      <c r="K359" s="12" t="str">
        <f t="shared" si="33"/>
        <v>F5</v>
      </c>
      <c r="L359" s="7"/>
    </row>
    <row r="360" spans="2:12" x14ac:dyDescent="0.25">
      <c r="B360" s="62"/>
      <c r="C360" s="11" t="s">
        <v>28</v>
      </c>
      <c r="D360" s="12">
        <f t="shared" si="34"/>
        <v>114</v>
      </c>
      <c r="E360" s="94">
        <f t="shared" si="30"/>
        <v>323.46491228070181</v>
      </c>
      <c r="F360" s="12" t="str">
        <f t="shared" si="31"/>
        <v>D4</v>
      </c>
      <c r="G360" s="12"/>
      <c r="H360" s="13" t="s">
        <v>54</v>
      </c>
      <c r="I360" s="12">
        <f t="shared" si="35"/>
        <v>54</v>
      </c>
      <c r="J360" s="94">
        <f t="shared" si="32"/>
        <v>682.87037037037044</v>
      </c>
      <c r="K360" s="12" t="str">
        <f t="shared" si="33"/>
        <v>Eb5</v>
      </c>
      <c r="L360" s="7"/>
    </row>
    <row r="361" spans="2:12" x14ac:dyDescent="0.25">
      <c r="C361" s="11" t="s">
        <v>25</v>
      </c>
      <c r="D361" s="12">
        <f t="shared" si="34"/>
        <v>1</v>
      </c>
      <c r="E361" s="94" t="str">
        <f t="shared" si="30"/>
        <v/>
      </c>
      <c r="F361" s="12" t="str">
        <f t="shared" si="31"/>
        <v/>
      </c>
      <c r="G361" s="12"/>
      <c r="H361" s="13" t="s">
        <v>34</v>
      </c>
      <c r="I361" s="12">
        <f t="shared" si="35"/>
        <v>57</v>
      </c>
      <c r="J361" s="94">
        <f t="shared" si="32"/>
        <v>646.92982456140362</v>
      </c>
      <c r="K361" s="12" t="str">
        <f t="shared" si="33"/>
        <v>D5</v>
      </c>
      <c r="L361" s="7"/>
    </row>
    <row r="362" spans="2:12" x14ac:dyDescent="0.25">
      <c r="C362" s="11" t="s">
        <v>28</v>
      </c>
      <c r="D362" s="12">
        <f t="shared" si="34"/>
        <v>114</v>
      </c>
      <c r="E362" s="94">
        <f t="shared" si="30"/>
        <v>323.46491228070181</v>
      </c>
      <c r="F362" s="12" t="str">
        <f t="shared" si="31"/>
        <v>D4</v>
      </c>
      <c r="G362" s="12"/>
      <c r="H362" s="13" t="s">
        <v>53</v>
      </c>
      <c r="I362" s="12">
        <f t="shared" si="35"/>
        <v>64</v>
      </c>
      <c r="J362" s="94">
        <f t="shared" si="32"/>
        <v>576.17187500000011</v>
      </c>
      <c r="K362" s="12" t="str">
        <f t="shared" si="33"/>
        <v>C5</v>
      </c>
      <c r="L362" s="7"/>
    </row>
    <row r="363" spans="2:12" x14ac:dyDescent="0.25">
      <c r="C363" s="11" t="s">
        <v>25</v>
      </c>
      <c r="D363" s="12">
        <f t="shared" si="34"/>
        <v>1</v>
      </c>
      <c r="E363" s="94" t="str">
        <f t="shared" si="30"/>
        <v/>
      </c>
      <c r="F363" s="12" t="str">
        <f t="shared" si="31"/>
        <v/>
      </c>
      <c r="G363" s="12"/>
      <c r="H363" s="13" t="s">
        <v>34</v>
      </c>
      <c r="I363" s="12">
        <f t="shared" si="35"/>
        <v>57</v>
      </c>
      <c r="J363" s="94">
        <f t="shared" si="32"/>
        <v>646.92982456140362</v>
      </c>
      <c r="K363" s="12" t="str">
        <f t="shared" si="33"/>
        <v>D5</v>
      </c>
      <c r="L363" s="7"/>
    </row>
    <row r="364" spans="2:12" x14ac:dyDescent="0.25">
      <c r="C364" s="11" t="s">
        <v>29</v>
      </c>
      <c r="D364" s="12">
        <f t="shared" si="34"/>
        <v>144</v>
      </c>
      <c r="E364" s="94">
        <f t="shared" si="30"/>
        <v>256.07638888888891</v>
      </c>
      <c r="F364" s="12" t="str">
        <f t="shared" si="31"/>
        <v>Bb3</v>
      </c>
      <c r="G364" s="12"/>
      <c r="H364" s="13" t="s">
        <v>57</v>
      </c>
      <c r="I364" s="12">
        <f t="shared" si="35"/>
        <v>36</v>
      </c>
      <c r="J364" s="94">
        <f t="shared" si="32"/>
        <v>1024.3055555555557</v>
      </c>
      <c r="K364" s="12" t="str">
        <f t="shared" si="33"/>
        <v>Bb5</v>
      </c>
      <c r="L364" s="7"/>
    </row>
    <row r="365" spans="2:12" x14ac:dyDescent="0.25">
      <c r="C365" s="11" t="s">
        <v>25</v>
      </c>
      <c r="D365" s="12">
        <f t="shared" si="34"/>
        <v>1</v>
      </c>
      <c r="E365" s="94" t="str">
        <f t="shared" si="30"/>
        <v/>
      </c>
      <c r="F365" s="12" t="str">
        <f t="shared" si="31"/>
        <v/>
      </c>
      <c r="G365" s="12"/>
      <c r="H365" s="13" t="s">
        <v>55</v>
      </c>
      <c r="I365" s="12">
        <f t="shared" si="35"/>
        <v>48</v>
      </c>
      <c r="J365" s="94">
        <f t="shared" si="32"/>
        <v>768.22916666666674</v>
      </c>
      <c r="K365" s="12" t="str">
        <f t="shared" si="33"/>
        <v>F5</v>
      </c>
      <c r="L365" s="7"/>
    </row>
    <row r="366" spans="2:12" x14ac:dyDescent="0.25">
      <c r="C366" s="11" t="s">
        <v>28</v>
      </c>
      <c r="D366" s="12">
        <f t="shared" si="34"/>
        <v>114</v>
      </c>
      <c r="E366" s="94">
        <f t="shared" si="30"/>
        <v>323.46491228070181</v>
      </c>
      <c r="F366" s="12" t="str">
        <f t="shared" si="31"/>
        <v>D4</v>
      </c>
      <c r="G366" s="12"/>
      <c r="H366" s="13" t="s">
        <v>54</v>
      </c>
      <c r="I366" s="12">
        <f t="shared" si="35"/>
        <v>54</v>
      </c>
      <c r="J366" s="94">
        <f t="shared" si="32"/>
        <v>682.87037037037044</v>
      </c>
      <c r="K366" s="12" t="str">
        <f t="shared" si="33"/>
        <v>Eb5</v>
      </c>
      <c r="L366" s="7"/>
    </row>
    <row r="367" spans="2:12" x14ac:dyDescent="0.25">
      <c r="C367" s="11" t="s">
        <v>25</v>
      </c>
      <c r="D367" s="12">
        <f t="shared" si="34"/>
        <v>1</v>
      </c>
      <c r="E367" s="94" t="str">
        <f t="shared" si="30"/>
        <v/>
      </c>
      <c r="F367" s="12" t="str">
        <f t="shared" si="31"/>
        <v/>
      </c>
      <c r="G367" s="12"/>
      <c r="H367" s="13" t="s">
        <v>34</v>
      </c>
      <c r="I367" s="12">
        <f t="shared" si="35"/>
        <v>57</v>
      </c>
      <c r="J367" s="94">
        <f t="shared" si="32"/>
        <v>646.92982456140362</v>
      </c>
      <c r="K367" s="12" t="str">
        <f t="shared" si="33"/>
        <v>D5</v>
      </c>
      <c r="L367" s="7"/>
    </row>
    <row r="368" spans="2:12" x14ac:dyDescent="0.25">
      <c r="C368" s="11" t="s">
        <v>28</v>
      </c>
      <c r="D368" s="12">
        <f t="shared" si="34"/>
        <v>114</v>
      </c>
      <c r="E368" s="94">
        <f t="shared" si="30"/>
        <v>323.46491228070181</v>
      </c>
      <c r="F368" s="12" t="str">
        <f t="shared" si="31"/>
        <v>D4</v>
      </c>
      <c r="G368" s="12"/>
      <c r="H368" s="13" t="s">
        <v>54</v>
      </c>
      <c r="I368" s="12">
        <f t="shared" si="35"/>
        <v>54</v>
      </c>
      <c r="J368" s="94">
        <f t="shared" si="32"/>
        <v>682.87037037037044</v>
      </c>
      <c r="K368" s="12" t="str">
        <f t="shared" si="33"/>
        <v>Eb5</v>
      </c>
      <c r="L368" s="7"/>
    </row>
    <row r="369" spans="2:12" ht="15.75" thickBot="1" x14ac:dyDescent="0.3">
      <c r="C369" s="18" t="s">
        <v>25</v>
      </c>
      <c r="D369" s="19">
        <f t="shared" si="34"/>
        <v>1</v>
      </c>
      <c r="E369" s="94" t="str">
        <f t="shared" si="30"/>
        <v/>
      </c>
      <c r="F369" s="19" t="str">
        <f t="shared" si="31"/>
        <v/>
      </c>
      <c r="G369" s="19"/>
      <c r="H369" s="20" t="s">
        <v>57</v>
      </c>
      <c r="I369" s="19">
        <f t="shared" si="35"/>
        <v>36</v>
      </c>
      <c r="J369" s="94">
        <f t="shared" si="32"/>
        <v>1024.3055555555557</v>
      </c>
      <c r="K369" s="19" t="str">
        <f t="shared" si="33"/>
        <v>Bb5</v>
      </c>
      <c r="L369" s="21"/>
    </row>
    <row r="370" spans="2:12" x14ac:dyDescent="0.25">
      <c r="B370" s="22">
        <v>31</v>
      </c>
      <c r="C370" s="23" t="s">
        <v>19</v>
      </c>
      <c r="D370" s="24">
        <f t="shared" si="34"/>
        <v>161</v>
      </c>
      <c r="E370" s="93">
        <f t="shared" si="30"/>
        <v>229.03726708074538</v>
      </c>
      <c r="F370" s="24" t="str">
        <f t="shared" si="31"/>
        <v>Ab3</v>
      </c>
      <c r="G370" s="24"/>
      <c r="H370" s="25" t="s">
        <v>60</v>
      </c>
      <c r="I370" s="24">
        <f t="shared" si="35"/>
        <v>40</v>
      </c>
      <c r="J370" s="93">
        <f t="shared" si="32"/>
        <v>921.875</v>
      </c>
      <c r="K370" s="24" t="str">
        <f t="shared" si="33"/>
        <v>Ab5</v>
      </c>
      <c r="L370" s="26"/>
    </row>
    <row r="371" spans="2:12" x14ac:dyDescent="0.25">
      <c r="B371" s="62"/>
      <c r="C371" s="11" t="s">
        <v>25</v>
      </c>
      <c r="D371" s="12">
        <f t="shared" si="34"/>
        <v>1</v>
      </c>
      <c r="E371" s="94" t="str">
        <f t="shared" si="30"/>
        <v/>
      </c>
      <c r="F371" s="12" t="str">
        <f t="shared" si="31"/>
        <v/>
      </c>
      <c r="G371" s="12"/>
      <c r="H371" s="13" t="s">
        <v>33</v>
      </c>
      <c r="I371" s="12">
        <f t="shared" si="35"/>
        <v>32</v>
      </c>
      <c r="J371" s="94">
        <f t="shared" si="32"/>
        <v>1152.3437500000002</v>
      </c>
      <c r="K371" s="12" t="str">
        <f t="shared" si="33"/>
        <v>C6</v>
      </c>
      <c r="L371" s="7"/>
    </row>
    <row r="372" spans="2:12" x14ac:dyDescent="0.25">
      <c r="B372" s="62"/>
      <c r="C372" s="11" t="s">
        <v>26</v>
      </c>
      <c r="D372" s="12">
        <f t="shared" si="34"/>
        <v>128</v>
      </c>
      <c r="E372" s="94">
        <f t="shared" si="30"/>
        <v>288.08593750000006</v>
      </c>
      <c r="F372" s="12" t="str">
        <f t="shared" si="31"/>
        <v>C4</v>
      </c>
      <c r="G372" s="12"/>
      <c r="H372" s="13" t="s">
        <v>60</v>
      </c>
      <c r="I372" s="12">
        <f t="shared" si="35"/>
        <v>40</v>
      </c>
      <c r="J372" s="94">
        <f t="shared" si="32"/>
        <v>921.875</v>
      </c>
      <c r="K372" s="12" t="str">
        <f t="shared" si="33"/>
        <v>Ab5</v>
      </c>
      <c r="L372" s="7"/>
    </row>
    <row r="373" spans="2:12" x14ac:dyDescent="0.25">
      <c r="C373" s="11" t="s">
        <v>19</v>
      </c>
      <c r="D373" s="12">
        <f t="shared" si="34"/>
        <v>161</v>
      </c>
      <c r="E373" s="94">
        <f t="shared" si="30"/>
        <v>229.03726708074538</v>
      </c>
      <c r="F373" s="12" t="str">
        <f t="shared" si="31"/>
        <v>Ab3</v>
      </c>
      <c r="G373" s="12"/>
      <c r="H373" s="13" t="s">
        <v>55</v>
      </c>
      <c r="I373" s="12">
        <f t="shared" si="35"/>
        <v>48</v>
      </c>
      <c r="J373" s="94">
        <f t="shared" si="32"/>
        <v>768.22916666666674</v>
      </c>
      <c r="K373" s="12" t="str">
        <f t="shared" si="33"/>
        <v>F5</v>
      </c>
      <c r="L373" s="7"/>
    </row>
    <row r="374" spans="2:12" x14ac:dyDescent="0.25">
      <c r="C374" s="11" t="s">
        <v>26</v>
      </c>
      <c r="D374" s="12">
        <f t="shared" si="34"/>
        <v>128</v>
      </c>
      <c r="E374" s="94">
        <f t="shared" si="30"/>
        <v>288.08593750000006</v>
      </c>
      <c r="F374" s="12" t="str">
        <f t="shared" si="31"/>
        <v>C4</v>
      </c>
      <c r="G374" s="12"/>
      <c r="H374" s="13" t="s">
        <v>54</v>
      </c>
      <c r="I374" s="12">
        <f t="shared" si="35"/>
        <v>54</v>
      </c>
      <c r="J374" s="94">
        <f t="shared" si="32"/>
        <v>682.87037037037044</v>
      </c>
      <c r="K374" s="12" t="str">
        <f t="shared" si="33"/>
        <v>Eb5</v>
      </c>
      <c r="L374" s="7"/>
    </row>
    <row r="375" spans="2:12" x14ac:dyDescent="0.25">
      <c r="C375" s="11" t="s">
        <v>25</v>
      </c>
      <c r="D375" s="12">
        <f t="shared" si="34"/>
        <v>1</v>
      </c>
      <c r="E375" s="94" t="str">
        <f t="shared" si="30"/>
        <v/>
      </c>
      <c r="F375" s="12" t="str">
        <f t="shared" si="31"/>
        <v/>
      </c>
      <c r="G375" s="12"/>
      <c r="H375" s="13" t="s">
        <v>53</v>
      </c>
      <c r="I375" s="12">
        <f t="shared" si="35"/>
        <v>64</v>
      </c>
      <c r="J375" s="94">
        <f t="shared" si="32"/>
        <v>576.17187500000011</v>
      </c>
      <c r="K375" s="12" t="str">
        <f t="shared" si="33"/>
        <v>C5</v>
      </c>
      <c r="L375" s="7"/>
    </row>
    <row r="376" spans="2:12" x14ac:dyDescent="0.25">
      <c r="C376" s="11" t="s">
        <v>19</v>
      </c>
      <c r="D376" s="12">
        <f t="shared" si="34"/>
        <v>161</v>
      </c>
      <c r="E376" s="94">
        <f t="shared" si="30"/>
        <v>229.03726708074538</v>
      </c>
      <c r="F376" s="12" t="str">
        <f t="shared" si="31"/>
        <v>Ab3</v>
      </c>
      <c r="G376" s="12"/>
      <c r="H376" s="13" t="s">
        <v>86</v>
      </c>
      <c r="I376" s="12">
        <f t="shared" si="35"/>
        <v>81</v>
      </c>
      <c r="J376" s="94">
        <f t="shared" si="32"/>
        <v>455.24691358024694</v>
      </c>
      <c r="K376" s="12" t="str">
        <f t="shared" si="33"/>
        <v>Ab4</v>
      </c>
      <c r="L376" s="7"/>
    </row>
    <row r="377" spans="2:12" x14ac:dyDescent="0.25">
      <c r="C377" s="11" t="s">
        <v>25</v>
      </c>
      <c r="D377" s="12">
        <f t="shared" si="34"/>
        <v>1</v>
      </c>
      <c r="E377" s="94" t="str">
        <f t="shared" si="30"/>
        <v/>
      </c>
      <c r="F377" s="12" t="str">
        <f t="shared" si="31"/>
        <v/>
      </c>
      <c r="G377" s="12"/>
      <c r="H377" s="13" t="s">
        <v>54</v>
      </c>
      <c r="I377" s="12">
        <f t="shared" si="35"/>
        <v>54</v>
      </c>
      <c r="J377" s="94">
        <f t="shared" si="32"/>
        <v>682.87037037037044</v>
      </c>
      <c r="K377" s="12" t="str">
        <f t="shared" si="33"/>
        <v>Eb5</v>
      </c>
      <c r="L377" s="7"/>
    </row>
    <row r="378" spans="2:12" x14ac:dyDescent="0.25">
      <c r="C378" s="11" t="s">
        <v>26</v>
      </c>
      <c r="D378" s="12">
        <f t="shared" si="34"/>
        <v>128</v>
      </c>
      <c r="E378" s="94">
        <f t="shared" si="30"/>
        <v>288.08593750000006</v>
      </c>
      <c r="F378" s="12" t="str">
        <f t="shared" si="31"/>
        <v>C4</v>
      </c>
      <c r="G378" s="12"/>
      <c r="H378" s="13" t="s">
        <v>53</v>
      </c>
      <c r="I378" s="12">
        <f t="shared" si="35"/>
        <v>64</v>
      </c>
      <c r="J378" s="94">
        <f t="shared" si="32"/>
        <v>576.17187500000011</v>
      </c>
      <c r="K378" s="12" t="str">
        <f t="shared" si="33"/>
        <v>C5</v>
      </c>
      <c r="L378" s="7"/>
    </row>
    <row r="379" spans="2:12" x14ac:dyDescent="0.25">
      <c r="C379" s="11" t="s">
        <v>19</v>
      </c>
      <c r="D379" s="12">
        <f t="shared" si="34"/>
        <v>161</v>
      </c>
      <c r="E379" s="94">
        <f t="shared" si="30"/>
        <v>229.03726708074538</v>
      </c>
      <c r="F379" s="12" t="str">
        <f t="shared" si="31"/>
        <v>Ab3</v>
      </c>
      <c r="G379" s="12"/>
      <c r="H379" s="13" t="s">
        <v>54</v>
      </c>
      <c r="I379" s="12">
        <f t="shared" si="35"/>
        <v>54</v>
      </c>
      <c r="J379" s="94">
        <f t="shared" si="32"/>
        <v>682.87037037037044</v>
      </c>
      <c r="K379" s="12" t="str">
        <f t="shared" si="33"/>
        <v>Eb5</v>
      </c>
      <c r="L379" s="7"/>
    </row>
    <row r="380" spans="2:12" x14ac:dyDescent="0.25">
      <c r="C380" s="11" t="s">
        <v>26</v>
      </c>
      <c r="D380" s="12">
        <f t="shared" si="34"/>
        <v>128</v>
      </c>
      <c r="E380" s="94">
        <f t="shared" si="30"/>
        <v>288.08593750000006</v>
      </c>
      <c r="F380" s="12" t="str">
        <f t="shared" si="31"/>
        <v>C4</v>
      </c>
      <c r="G380" s="12"/>
      <c r="H380" s="13" t="s">
        <v>53</v>
      </c>
      <c r="I380" s="12">
        <f t="shared" si="35"/>
        <v>64</v>
      </c>
      <c r="J380" s="94">
        <f t="shared" si="32"/>
        <v>576.17187500000011</v>
      </c>
      <c r="K380" s="12" t="str">
        <f t="shared" si="33"/>
        <v>C5</v>
      </c>
      <c r="L380" s="7"/>
    </row>
    <row r="381" spans="2:12" ht="15.75" thickBot="1" x14ac:dyDescent="0.3">
      <c r="C381" s="18" t="s">
        <v>25</v>
      </c>
      <c r="D381" s="19">
        <f t="shared" si="34"/>
        <v>1</v>
      </c>
      <c r="E381" s="94" t="str">
        <f t="shared" si="30"/>
        <v/>
      </c>
      <c r="F381" s="19" t="str">
        <f t="shared" si="31"/>
        <v/>
      </c>
      <c r="G381" s="19"/>
      <c r="H381" s="20" t="s">
        <v>60</v>
      </c>
      <c r="I381" s="19">
        <f t="shared" si="35"/>
        <v>40</v>
      </c>
      <c r="J381" s="94">
        <f t="shared" si="32"/>
        <v>921.875</v>
      </c>
      <c r="K381" s="19" t="str">
        <f t="shared" si="33"/>
        <v>Ab5</v>
      </c>
      <c r="L381" s="21"/>
    </row>
    <row r="382" spans="2:12" x14ac:dyDescent="0.25">
      <c r="B382" s="22">
        <v>32</v>
      </c>
      <c r="C382" s="23" t="s">
        <v>16</v>
      </c>
      <c r="D382" s="24">
        <f t="shared" si="34"/>
        <v>171</v>
      </c>
      <c r="E382" s="93">
        <f t="shared" si="30"/>
        <v>215.64327485380122</v>
      </c>
      <c r="F382" s="24" t="str">
        <f t="shared" si="31"/>
        <v>G3</v>
      </c>
      <c r="G382" s="24"/>
      <c r="H382" s="25" t="s">
        <v>59</v>
      </c>
      <c r="I382" s="24">
        <f t="shared" si="35"/>
        <v>43</v>
      </c>
      <c r="J382" s="93">
        <f t="shared" si="32"/>
        <v>857.55813953488382</v>
      </c>
      <c r="K382" s="24" t="str">
        <f t="shared" si="33"/>
        <v>G5</v>
      </c>
      <c r="L382" s="26"/>
    </row>
    <row r="383" spans="2:12" x14ac:dyDescent="0.25">
      <c r="B383" s="62"/>
      <c r="C383" s="11" t="s">
        <v>25</v>
      </c>
      <c r="D383" s="12">
        <f t="shared" si="34"/>
        <v>1</v>
      </c>
      <c r="E383" s="94" t="str">
        <f t="shared" si="30"/>
        <v/>
      </c>
      <c r="F383" s="12" t="str">
        <f t="shared" si="31"/>
        <v/>
      </c>
      <c r="G383" s="12"/>
      <c r="H383" s="13" t="s">
        <v>59</v>
      </c>
      <c r="I383" s="12">
        <f t="shared" si="35"/>
        <v>43</v>
      </c>
      <c r="J383" s="94">
        <f t="shared" si="32"/>
        <v>857.55813953488382</v>
      </c>
      <c r="K383" s="12" t="str">
        <f t="shared" si="33"/>
        <v>G5</v>
      </c>
      <c r="L383" s="7"/>
    </row>
    <row r="384" spans="2:12" x14ac:dyDescent="0.25">
      <c r="B384" s="62"/>
      <c r="C384" s="11" t="s">
        <v>31</v>
      </c>
      <c r="D384" s="12">
        <f t="shared" si="34"/>
        <v>136</v>
      </c>
      <c r="E384" s="94">
        <f t="shared" si="30"/>
        <v>271.13970588235298</v>
      </c>
      <c r="F384" s="12" t="str">
        <f t="shared" si="31"/>
        <v>B3</v>
      </c>
      <c r="G384" s="12"/>
      <c r="H384" s="13" t="s">
        <v>59</v>
      </c>
      <c r="I384" s="12">
        <f t="shared" si="35"/>
        <v>43</v>
      </c>
      <c r="J384" s="94">
        <f t="shared" si="32"/>
        <v>857.55813953488382</v>
      </c>
      <c r="K384" s="12" t="str">
        <f t="shared" si="33"/>
        <v>G5</v>
      </c>
      <c r="L384" s="7"/>
    </row>
    <row r="385" spans="2:12" x14ac:dyDescent="0.25">
      <c r="C385" s="11" t="s">
        <v>25</v>
      </c>
      <c r="D385" s="12">
        <f t="shared" si="34"/>
        <v>1</v>
      </c>
      <c r="E385" s="94" t="str">
        <f t="shared" si="30"/>
        <v/>
      </c>
      <c r="F385" s="12" t="str">
        <f t="shared" si="31"/>
        <v/>
      </c>
      <c r="G385" s="12"/>
      <c r="H385" s="13" t="s">
        <v>59</v>
      </c>
      <c r="I385" s="12">
        <f t="shared" si="35"/>
        <v>43</v>
      </c>
      <c r="J385" s="94">
        <f t="shared" si="32"/>
        <v>857.55813953488382</v>
      </c>
      <c r="K385" s="12" t="str">
        <f t="shared" si="33"/>
        <v>G5</v>
      </c>
      <c r="L385" s="7"/>
    </row>
    <row r="386" spans="2:12" x14ac:dyDescent="0.25">
      <c r="C386" s="11" t="s">
        <v>16</v>
      </c>
      <c r="D386" s="12">
        <f t="shared" si="34"/>
        <v>171</v>
      </c>
      <c r="E386" s="94">
        <f t="shared" si="30"/>
        <v>215.64327485380122</v>
      </c>
      <c r="F386" s="12" t="str">
        <f t="shared" si="31"/>
        <v>G3</v>
      </c>
      <c r="G386" s="12"/>
      <c r="H386" s="13" t="s">
        <v>59</v>
      </c>
      <c r="I386" s="12">
        <f t="shared" si="35"/>
        <v>43</v>
      </c>
      <c r="J386" s="94">
        <f t="shared" si="32"/>
        <v>857.55813953488382</v>
      </c>
      <c r="K386" s="12" t="str">
        <f t="shared" si="33"/>
        <v>G5</v>
      </c>
      <c r="L386" s="7"/>
    </row>
    <row r="387" spans="2:12" x14ac:dyDescent="0.25">
      <c r="C387" s="11" t="s">
        <v>25</v>
      </c>
      <c r="D387" s="12">
        <f t="shared" si="34"/>
        <v>1</v>
      </c>
      <c r="E387" s="94" t="str">
        <f t="shared" si="30"/>
        <v/>
      </c>
      <c r="F387" s="12" t="str">
        <f t="shared" si="31"/>
        <v/>
      </c>
      <c r="G387" s="12"/>
      <c r="H387" s="13" t="s">
        <v>59</v>
      </c>
      <c r="I387" s="12">
        <f t="shared" si="35"/>
        <v>43</v>
      </c>
      <c r="J387" s="94">
        <f t="shared" si="32"/>
        <v>857.55813953488382</v>
      </c>
      <c r="K387" s="12" t="str">
        <f t="shared" si="33"/>
        <v>G5</v>
      </c>
      <c r="L387" s="7"/>
    </row>
    <row r="388" spans="2:12" x14ac:dyDescent="0.25">
      <c r="C388" s="11" t="s">
        <v>28</v>
      </c>
      <c r="D388" s="12">
        <f t="shared" si="34"/>
        <v>114</v>
      </c>
      <c r="E388" s="94">
        <f t="shared" si="30"/>
        <v>323.46491228070181</v>
      </c>
      <c r="F388" s="12" t="str">
        <f t="shared" si="31"/>
        <v>D4</v>
      </c>
      <c r="G388" s="12"/>
      <c r="H388" s="13" t="s">
        <v>59</v>
      </c>
      <c r="I388" s="12">
        <f t="shared" si="35"/>
        <v>43</v>
      </c>
      <c r="J388" s="94">
        <f t="shared" si="32"/>
        <v>857.55813953488382</v>
      </c>
      <c r="K388" s="12" t="str">
        <f t="shared" si="33"/>
        <v>G5</v>
      </c>
      <c r="L388" s="7"/>
    </row>
    <row r="389" spans="2:12" x14ac:dyDescent="0.25">
      <c r="C389" s="11" t="s">
        <v>31</v>
      </c>
      <c r="D389" s="12">
        <f t="shared" si="34"/>
        <v>136</v>
      </c>
      <c r="E389" s="94">
        <f t="shared" si="30"/>
        <v>271.13970588235298</v>
      </c>
      <c r="F389" s="12" t="str">
        <f t="shared" si="31"/>
        <v>B3</v>
      </c>
      <c r="G389" s="12"/>
      <c r="H389" s="13" t="s">
        <v>59</v>
      </c>
      <c r="I389" s="12">
        <f t="shared" si="35"/>
        <v>43</v>
      </c>
      <c r="J389" s="94">
        <f t="shared" si="32"/>
        <v>857.55813953488382</v>
      </c>
      <c r="K389" s="12" t="str">
        <f t="shared" si="33"/>
        <v>G5</v>
      </c>
      <c r="L389" s="7"/>
    </row>
    <row r="390" spans="2:12" x14ac:dyDescent="0.25">
      <c r="C390" s="11" t="s">
        <v>16</v>
      </c>
      <c r="D390" s="12">
        <f t="shared" si="34"/>
        <v>171</v>
      </c>
      <c r="E390" s="94">
        <f t="shared" si="30"/>
        <v>215.64327485380122</v>
      </c>
      <c r="F390" s="12" t="str">
        <f t="shared" si="31"/>
        <v>G3</v>
      </c>
      <c r="G390" s="12"/>
      <c r="H390" s="13" t="s">
        <v>59</v>
      </c>
      <c r="I390" s="12">
        <f t="shared" si="35"/>
        <v>43</v>
      </c>
      <c r="J390" s="94">
        <f t="shared" si="32"/>
        <v>857.55813953488382</v>
      </c>
      <c r="K390" s="12" t="str">
        <f t="shared" si="33"/>
        <v>G5</v>
      </c>
      <c r="L390" s="7"/>
    </row>
    <row r="391" spans="2:12" x14ac:dyDescent="0.25">
      <c r="C391" s="11" t="s">
        <v>31</v>
      </c>
      <c r="D391" s="12">
        <f t="shared" si="34"/>
        <v>136</v>
      </c>
      <c r="E391" s="94">
        <f t="shared" si="30"/>
        <v>271.13970588235298</v>
      </c>
      <c r="F391" s="12" t="str">
        <f t="shared" si="31"/>
        <v>B3</v>
      </c>
      <c r="G391" s="12"/>
      <c r="H391" s="13" t="s">
        <v>59</v>
      </c>
      <c r="I391" s="12">
        <f t="shared" si="35"/>
        <v>43</v>
      </c>
      <c r="J391" s="94">
        <f t="shared" si="32"/>
        <v>857.55813953488382</v>
      </c>
      <c r="K391" s="12" t="str">
        <f t="shared" si="33"/>
        <v>G5</v>
      </c>
      <c r="L391" s="7"/>
    </row>
    <row r="392" spans="2:12" x14ac:dyDescent="0.25">
      <c r="C392" s="11" t="s">
        <v>28</v>
      </c>
      <c r="D392" s="12">
        <f t="shared" si="34"/>
        <v>114</v>
      </c>
      <c r="E392" s="94">
        <f t="shared" si="30"/>
        <v>323.46491228070181</v>
      </c>
      <c r="F392" s="12" t="str">
        <f t="shared" si="31"/>
        <v>D4</v>
      </c>
      <c r="G392" s="12"/>
      <c r="H392" s="13" t="s">
        <v>59</v>
      </c>
      <c r="I392" s="12">
        <f t="shared" si="35"/>
        <v>43</v>
      </c>
      <c r="J392" s="94">
        <f t="shared" si="32"/>
        <v>857.55813953488382</v>
      </c>
      <c r="K392" s="12" t="str">
        <f t="shared" si="33"/>
        <v>G5</v>
      </c>
      <c r="L392" s="7"/>
    </row>
    <row r="393" spans="2:12" ht="15.75" thickBot="1" x14ac:dyDescent="0.3">
      <c r="C393" s="18" t="s">
        <v>32</v>
      </c>
      <c r="D393" s="19">
        <f t="shared" si="34"/>
        <v>86</v>
      </c>
      <c r="E393" s="94">
        <f t="shared" si="30"/>
        <v>428.77906976744191</v>
      </c>
      <c r="F393" s="19" t="str">
        <f t="shared" si="31"/>
        <v>F#4</v>
      </c>
      <c r="G393" s="19"/>
      <c r="H393" s="20" t="s">
        <v>59</v>
      </c>
      <c r="I393" s="19">
        <f t="shared" si="35"/>
        <v>43</v>
      </c>
      <c r="J393" s="94">
        <f t="shared" si="32"/>
        <v>857.55813953488382</v>
      </c>
      <c r="K393" s="19" t="str">
        <f t="shared" si="33"/>
        <v>G5</v>
      </c>
      <c r="L393" s="21"/>
    </row>
    <row r="394" spans="2:12" x14ac:dyDescent="0.25">
      <c r="B394" s="22">
        <v>33</v>
      </c>
      <c r="C394" s="23" t="s">
        <v>81</v>
      </c>
      <c r="D394" s="24">
        <f t="shared" si="34"/>
        <v>129</v>
      </c>
      <c r="E394" s="93">
        <f t="shared" ref="E394:E410" si="36">IF(D394&lt;10,"",1/(D394*NOTE_CLOCK))</f>
        <v>285.85271317829461</v>
      </c>
      <c r="F394" s="24" t="str">
        <f t="shared" ref="F394:F410" si="37">IF(E394="","",LOOKUP(E394, NOTE_FREQ, NOTE_NAME))</f>
        <v>B3</v>
      </c>
      <c r="G394" s="24"/>
      <c r="H394" s="25" t="s">
        <v>26</v>
      </c>
      <c r="I394" s="24">
        <f t="shared" si="35"/>
        <v>128</v>
      </c>
      <c r="J394" s="93">
        <f t="shared" ref="J394:J410" si="38">IF(I394&lt;10,"",1/(I394*NOTE_CLOCK))</f>
        <v>288.08593750000006</v>
      </c>
      <c r="K394" s="24" t="str">
        <f t="shared" ref="K394:K410" si="39">IF(J394="","",LOOKUP(J394, NOTE_FREQ, NOTE_NAME))</f>
        <v>C4</v>
      </c>
      <c r="L394" s="26"/>
    </row>
    <row r="395" spans="2:12" x14ac:dyDescent="0.25">
      <c r="B395" s="62"/>
      <c r="C395" s="11" t="s">
        <v>82</v>
      </c>
      <c r="D395" s="12">
        <f t="shared" ref="D395:D410" si="40">HEX2DEC(C395)</f>
        <v>132</v>
      </c>
      <c r="E395" s="94">
        <f t="shared" si="36"/>
        <v>279.35606060606062</v>
      </c>
      <c r="F395" s="12" t="str">
        <f t="shared" si="37"/>
        <v>B3</v>
      </c>
      <c r="G395" s="12"/>
      <c r="H395" s="13" t="s">
        <v>26</v>
      </c>
      <c r="I395" s="12">
        <f t="shared" ref="I395:I410" si="41">HEX2DEC(H395)</f>
        <v>128</v>
      </c>
      <c r="J395" s="94">
        <f t="shared" si="38"/>
        <v>288.08593750000006</v>
      </c>
      <c r="K395" s="12" t="str">
        <f t="shared" si="39"/>
        <v>C4</v>
      </c>
      <c r="L395" s="7"/>
    </row>
    <row r="396" spans="2:12" x14ac:dyDescent="0.25">
      <c r="B396" s="62"/>
      <c r="C396" s="11" t="s">
        <v>83</v>
      </c>
      <c r="D396" s="12">
        <f t="shared" si="40"/>
        <v>135</v>
      </c>
      <c r="E396" s="94">
        <f t="shared" si="36"/>
        <v>273.14814814814815</v>
      </c>
      <c r="F396" s="12" t="str">
        <f t="shared" si="37"/>
        <v>B3</v>
      </c>
      <c r="G396" s="12"/>
      <c r="H396" s="13" t="s">
        <v>26</v>
      </c>
      <c r="I396" s="12">
        <f t="shared" si="41"/>
        <v>128</v>
      </c>
      <c r="J396" s="94">
        <f t="shared" si="38"/>
        <v>288.08593750000006</v>
      </c>
      <c r="K396" s="12" t="str">
        <f t="shared" si="39"/>
        <v>C4</v>
      </c>
      <c r="L396" s="7"/>
    </row>
    <row r="397" spans="2:12" x14ac:dyDescent="0.25">
      <c r="C397" s="11" t="s">
        <v>75</v>
      </c>
      <c r="D397" s="12">
        <f t="shared" si="40"/>
        <v>138</v>
      </c>
      <c r="E397" s="94">
        <f t="shared" si="36"/>
        <v>267.21014492753625</v>
      </c>
      <c r="F397" s="12" t="str">
        <f t="shared" si="37"/>
        <v>Bb3</v>
      </c>
      <c r="G397" s="12"/>
      <c r="H397" s="13" t="s">
        <v>26</v>
      </c>
      <c r="I397" s="12">
        <f t="shared" si="41"/>
        <v>128</v>
      </c>
      <c r="J397" s="94">
        <f t="shared" si="38"/>
        <v>288.08593750000006</v>
      </c>
      <c r="K397" s="12" t="str">
        <f t="shared" si="39"/>
        <v>C4</v>
      </c>
      <c r="L397" s="7"/>
    </row>
    <row r="398" spans="2:12" x14ac:dyDescent="0.25">
      <c r="C398" s="11" t="s">
        <v>49</v>
      </c>
      <c r="D398" s="12">
        <f t="shared" si="40"/>
        <v>142</v>
      </c>
      <c r="E398" s="94">
        <f t="shared" si="36"/>
        <v>259.68309859154931</v>
      </c>
      <c r="F398" s="12" t="str">
        <f t="shared" si="37"/>
        <v>Bb3</v>
      </c>
      <c r="G398" s="12"/>
      <c r="H398" s="13" t="s">
        <v>26</v>
      </c>
      <c r="I398" s="12">
        <f t="shared" si="41"/>
        <v>128</v>
      </c>
      <c r="J398" s="94">
        <f t="shared" si="38"/>
        <v>288.08593750000006</v>
      </c>
      <c r="K398" s="12" t="str">
        <f t="shared" si="39"/>
        <v>C4</v>
      </c>
      <c r="L398" s="7"/>
    </row>
    <row r="399" spans="2:12" x14ac:dyDescent="0.25">
      <c r="C399" s="11" t="s">
        <v>84</v>
      </c>
      <c r="D399" s="12">
        <f t="shared" si="40"/>
        <v>147</v>
      </c>
      <c r="E399" s="94">
        <f t="shared" si="36"/>
        <v>250.85034013605443</v>
      </c>
      <c r="F399" s="12" t="str">
        <f t="shared" si="37"/>
        <v>A3</v>
      </c>
      <c r="G399" s="12"/>
      <c r="H399" s="13" t="s">
        <v>26</v>
      </c>
      <c r="I399" s="12">
        <f t="shared" si="41"/>
        <v>128</v>
      </c>
      <c r="J399" s="94">
        <f t="shared" si="38"/>
        <v>288.08593750000006</v>
      </c>
      <c r="K399" s="12" t="str">
        <f t="shared" si="39"/>
        <v>C4</v>
      </c>
      <c r="L399" s="7"/>
    </row>
    <row r="400" spans="2:12" x14ac:dyDescent="0.25">
      <c r="C400" s="11" t="s">
        <v>85</v>
      </c>
      <c r="D400" s="12">
        <f t="shared" si="40"/>
        <v>152</v>
      </c>
      <c r="E400" s="94">
        <f t="shared" si="36"/>
        <v>242.59868421052633</v>
      </c>
      <c r="F400" s="12" t="str">
        <f t="shared" si="37"/>
        <v>A3</v>
      </c>
      <c r="G400" s="12"/>
      <c r="H400" s="13" t="s">
        <v>26</v>
      </c>
      <c r="I400" s="12">
        <f t="shared" si="41"/>
        <v>128</v>
      </c>
      <c r="J400" s="94">
        <f t="shared" si="38"/>
        <v>288.08593750000006</v>
      </c>
      <c r="K400" s="12" t="str">
        <f t="shared" si="39"/>
        <v>C4</v>
      </c>
      <c r="L400" s="7"/>
    </row>
    <row r="401" spans="2:12" x14ac:dyDescent="0.25">
      <c r="C401" s="11" t="s">
        <v>76</v>
      </c>
      <c r="D401" s="12">
        <f t="shared" si="40"/>
        <v>157</v>
      </c>
      <c r="E401" s="94">
        <f t="shared" si="36"/>
        <v>234.87261146496817</v>
      </c>
      <c r="F401" s="12" t="str">
        <f t="shared" si="37"/>
        <v>Ab3</v>
      </c>
      <c r="G401" s="12"/>
      <c r="H401" s="13" t="s">
        <v>26</v>
      </c>
      <c r="I401" s="12">
        <f t="shared" si="41"/>
        <v>128</v>
      </c>
      <c r="J401" s="94">
        <f t="shared" si="38"/>
        <v>288.08593750000006</v>
      </c>
      <c r="K401" s="12" t="str">
        <f t="shared" si="39"/>
        <v>C4</v>
      </c>
      <c r="L401" s="7"/>
    </row>
    <row r="402" spans="2:12" x14ac:dyDescent="0.25">
      <c r="C402" s="11" t="s">
        <v>77</v>
      </c>
      <c r="D402" s="12">
        <f t="shared" si="40"/>
        <v>162</v>
      </c>
      <c r="E402" s="94">
        <f t="shared" si="36"/>
        <v>227.62345679012347</v>
      </c>
      <c r="F402" s="12" t="str">
        <f t="shared" si="37"/>
        <v>G3</v>
      </c>
      <c r="G402" s="12"/>
      <c r="H402" s="13" t="s">
        <v>26</v>
      </c>
      <c r="I402" s="12">
        <f t="shared" si="41"/>
        <v>128</v>
      </c>
      <c r="J402" s="94">
        <f t="shared" si="38"/>
        <v>288.08593750000006</v>
      </c>
      <c r="K402" s="12" t="str">
        <f t="shared" si="39"/>
        <v>C4</v>
      </c>
      <c r="L402" s="7"/>
    </row>
    <row r="403" spans="2:12" x14ac:dyDescent="0.25">
      <c r="C403" s="11" t="s">
        <v>78</v>
      </c>
      <c r="D403" s="12">
        <f t="shared" si="40"/>
        <v>167</v>
      </c>
      <c r="E403" s="94">
        <f t="shared" si="36"/>
        <v>220.80838323353294</v>
      </c>
      <c r="F403" s="12" t="str">
        <f t="shared" si="37"/>
        <v>G3</v>
      </c>
      <c r="G403" s="12"/>
      <c r="H403" s="13" t="s">
        <v>26</v>
      </c>
      <c r="I403" s="12">
        <f t="shared" si="41"/>
        <v>128</v>
      </c>
      <c r="J403" s="94">
        <f t="shared" si="38"/>
        <v>288.08593750000006</v>
      </c>
      <c r="K403" s="12" t="str">
        <f t="shared" si="39"/>
        <v>C4</v>
      </c>
      <c r="L403" s="7"/>
    </row>
    <row r="404" spans="2:12" x14ac:dyDescent="0.25">
      <c r="C404" s="11" t="s">
        <v>79</v>
      </c>
      <c r="D404" s="12">
        <f t="shared" si="40"/>
        <v>172</v>
      </c>
      <c r="E404" s="94">
        <f t="shared" si="36"/>
        <v>214.38953488372096</v>
      </c>
      <c r="F404" s="12" t="str">
        <f t="shared" si="37"/>
        <v>F#3</v>
      </c>
      <c r="G404" s="12"/>
      <c r="H404" s="13" t="s">
        <v>26</v>
      </c>
      <c r="I404" s="12">
        <f t="shared" si="41"/>
        <v>128</v>
      </c>
      <c r="J404" s="94">
        <f t="shared" si="38"/>
        <v>288.08593750000006</v>
      </c>
      <c r="K404" s="12" t="str">
        <f t="shared" si="39"/>
        <v>C4</v>
      </c>
      <c r="L404" s="7"/>
    </row>
    <row r="405" spans="2:12" ht="15.75" thickBot="1" x14ac:dyDescent="0.3">
      <c r="C405" s="18" t="s">
        <v>80</v>
      </c>
      <c r="D405" s="19">
        <f t="shared" si="40"/>
        <v>177</v>
      </c>
      <c r="E405" s="94">
        <f t="shared" si="36"/>
        <v>208.33333333333334</v>
      </c>
      <c r="F405" s="19" t="str">
        <f t="shared" si="37"/>
        <v>F#3</v>
      </c>
      <c r="G405" s="19"/>
      <c r="H405" s="20" t="s">
        <v>26</v>
      </c>
      <c r="I405" s="19">
        <f t="shared" si="41"/>
        <v>128</v>
      </c>
      <c r="J405" s="94">
        <f t="shared" si="38"/>
        <v>288.08593750000006</v>
      </c>
      <c r="K405" s="19" t="str">
        <f t="shared" si="39"/>
        <v>C4</v>
      </c>
      <c r="L405" s="21"/>
    </row>
    <row r="406" spans="2:12" x14ac:dyDescent="0.25">
      <c r="B406" s="22">
        <v>34</v>
      </c>
      <c r="C406" s="23" t="s">
        <v>17</v>
      </c>
      <c r="D406" s="24">
        <f t="shared" si="40"/>
        <v>192</v>
      </c>
      <c r="E406" s="93">
        <f t="shared" si="36"/>
        <v>192.05729166666669</v>
      </c>
      <c r="F406" s="24" t="str">
        <f t="shared" si="37"/>
        <v>F3</v>
      </c>
      <c r="G406" s="24"/>
      <c r="H406" s="25" t="s">
        <v>14</v>
      </c>
      <c r="I406" s="24">
        <f t="shared" si="41"/>
        <v>255</v>
      </c>
      <c r="J406" s="93">
        <f t="shared" si="38"/>
        <v>144.60784313725492</v>
      </c>
      <c r="K406" s="24" t="str">
        <f t="shared" si="39"/>
        <v>C3</v>
      </c>
      <c r="L406" s="26"/>
    </row>
    <row r="407" spans="2:12" x14ac:dyDescent="0.25">
      <c r="B407" s="62"/>
      <c r="C407" s="11" t="s">
        <v>15</v>
      </c>
      <c r="D407" s="12">
        <f t="shared" si="40"/>
        <v>215</v>
      </c>
      <c r="E407" s="94">
        <f t="shared" si="36"/>
        <v>171.51162790697677</v>
      </c>
      <c r="F407" s="12" t="str">
        <f t="shared" si="37"/>
        <v>Eb3</v>
      </c>
      <c r="G407" s="12"/>
      <c r="H407" s="13" t="s">
        <v>14</v>
      </c>
      <c r="I407" s="12">
        <f t="shared" si="41"/>
        <v>255</v>
      </c>
      <c r="J407" s="94">
        <f t="shared" si="38"/>
        <v>144.60784313725492</v>
      </c>
      <c r="K407" s="12" t="str">
        <f t="shared" si="39"/>
        <v>C3</v>
      </c>
      <c r="L407" s="7"/>
    </row>
    <row r="408" spans="2:12" x14ac:dyDescent="0.25">
      <c r="B408" s="62"/>
      <c r="C408" s="11" t="s">
        <v>14</v>
      </c>
      <c r="D408" s="12">
        <f t="shared" si="40"/>
        <v>255</v>
      </c>
      <c r="E408" s="94">
        <f t="shared" si="36"/>
        <v>144.60784313725492</v>
      </c>
      <c r="F408" s="12" t="str">
        <f t="shared" si="37"/>
        <v>C3</v>
      </c>
      <c r="G408" s="12"/>
      <c r="H408" s="13" t="s">
        <v>14</v>
      </c>
      <c r="I408" s="12">
        <f t="shared" si="41"/>
        <v>255</v>
      </c>
      <c r="J408" s="94">
        <f t="shared" si="38"/>
        <v>144.60784313725492</v>
      </c>
      <c r="K408" s="12" t="str">
        <f t="shared" si="39"/>
        <v>C3</v>
      </c>
      <c r="L408" s="7"/>
    </row>
    <row r="409" spans="2:12" x14ac:dyDescent="0.25">
      <c r="C409" s="11" t="s">
        <v>25</v>
      </c>
      <c r="D409" s="12">
        <f t="shared" si="40"/>
        <v>1</v>
      </c>
      <c r="E409" s="94" t="str">
        <f t="shared" si="36"/>
        <v/>
      </c>
      <c r="F409" s="12" t="str">
        <f t="shared" si="37"/>
        <v/>
      </c>
      <c r="G409" s="12"/>
      <c r="H409" s="13" t="s">
        <v>25</v>
      </c>
      <c r="I409" s="12">
        <f t="shared" si="41"/>
        <v>1</v>
      </c>
      <c r="J409" s="94" t="str">
        <f t="shared" si="38"/>
        <v/>
      </c>
      <c r="K409" s="12" t="str">
        <f t="shared" si="39"/>
        <v/>
      </c>
      <c r="L409" s="7"/>
    </row>
    <row r="410" spans="2:12" x14ac:dyDescent="0.25">
      <c r="C410" s="14" t="s">
        <v>36</v>
      </c>
      <c r="D410" s="15">
        <f t="shared" si="40"/>
        <v>2</v>
      </c>
      <c r="E410" s="95" t="str">
        <f t="shared" si="36"/>
        <v/>
      </c>
      <c r="F410" s="15" t="str">
        <f t="shared" si="37"/>
        <v/>
      </c>
      <c r="G410" s="15"/>
      <c r="H410" s="16" t="s">
        <v>36</v>
      </c>
      <c r="I410" s="15">
        <f t="shared" si="41"/>
        <v>2</v>
      </c>
      <c r="J410" s="95" t="str">
        <f t="shared" si="38"/>
        <v/>
      </c>
      <c r="K410" s="15" t="str">
        <f t="shared" si="39"/>
        <v/>
      </c>
      <c r="L410" s="17"/>
    </row>
  </sheetData>
  <mergeCells count="6">
    <mergeCell ref="C3:I3"/>
    <mergeCell ref="C4:L4"/>
    <mergeCell ref="C5:F5"/>
    <mergeCell ref="H5:K5"/>
    <mergeCell ref="F6:F7"/>
    <mergeCell ref="K6:K7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E2DA-41AA-4B7B-8D80-A77F270B5F6A}">
  <dimension ref="A2:Q298"/>
  <sheetViews>
    <sheetView workbookViewId="0"/>
  </sheetViews>
  <sheetFormatPr defaultRowHeight="15" x14ac:dyDescent="0.25"/>
  <cols>
    <col min="1" max="1" width="15" customWidth="1"/>
    <col min="2" max="2" width="9.140625" style="50"/>
    <col min="5" max="5" width="13" style="88" customWidth="1"/>
    <col min="8" max="8" width="12" bestFit="1" customWidth="1"/>
    <col min="10" max="10" width="10.42578125" style="88" customWidth="1"/>
    <col min="16" max="16" width="12" bestFit="1" customWidth="1"/>
  </cols>
  <sheetData>
    <row r="2" spans="1:17" x14ac:dyDescent="0.25">
      <c r="C2" t="s">
        <v>158</v>
      </c>
      <c r="H2" s="5"/>
    </row>
    <row r="3" spans="1:17" x14ac:dyDescent="0.25">
      <c r="C3" s="140"/>
      <c r="D3" s="140"/>
      <c r="E3" s="140"/>
      <c r="F3" s="140"/>
      <c r="G3" s="140"/>
      <c r="H3" s="140"/>
      <c r="I3" s="140"/>
      <c r="J3" s="96"/>
      <c r="K3" s="50"/>
    </row>
    <row r="4" spans="1:17" ht="23.25" x14ac:dyDescent="0.35">
      <c r="C4" s="141" t="s">
        <v>151</v>
      </c>
      <c r="D4" s="142"/>
      <c r="E4" s="142"/>
      <c r="F4" s="142"/>
      <c r="G4" s="142"/>
      <c r="H4" s="142"/>
      <c r="I4" s="142"/>
      <c r="J4" s="142"/>
      <c r="K4" s="142"/>
      <c r="L4" s="143"/>
      <c r="N4" s="51"/>
      <c r="O4" s="51"/>
      <c r="P4" s="51"/>
      <c r="Q4" s="51"/>
    </row>
    <row r="5" spans="1:17" x14ac:dyDescent="0.25">
      <c r="C5" s="150" t="s">
        <v>4</v>
      </c>
      <c r="D5" s="151"/>
      <c r="E5" s="151"/>
      <c r="F5" s="151"/>
      <c r="G5" s="6"/>
      <c r="H5" s="151" t="s">
        <v>5</v>
      </c>
      <c r="I5" s="151"/>
      <c r="J5" s="151"/>
      <c r="K5" s="151"/>
      <c r="L5" s="7"/>
      <c r="N5" s="51"/>
      <c r="O5" s="51"/>
      <c r="P5" s="51"/>
      <c r="Q5" s="51"/>
    </row>
    <row r="6" spans="1:17" x14ac:dyDescent="0.25">
      <c r="B6" s="51" t="s">
        <v>132</v>
      </c>
      <c r="C6" s="8" t="s">
        <v>67</v>
      </c>
      <c r="D6" s="6" t="s">
        <v>68</v>
      </c>
      <c r="E6" s="91" t="s">
        <v>89</v>
      </c>
      <c r="F6" s="152" t="s">
        <v>92</v>
      </c>
      <c r="G6" s="6"/>
      <c r="H6" s="6" t="s">
        <v>67</v>
      </c>
      <c r="I6" s="6" t="s">
        <v>68</v>
      </c>
      <c r="J6" s="91" t="s">
        <v>89</v>
      </c>
      <c r="K6" s="152" t="s">
        <v>92</v>
      </c>
      <c r="L6" s="7"/>
      <c r="N6" s="51"/>
      <c r="O6" s="51"/>
      <c r="P6" s="51"/>
      <c r="Q6" s="51"/>
    </row>
    <row r="7" spans="1:17" x14ac:dyDescent="0.25">
      <c r="A7" s="2" t="s">
        <v>7</v>
      </c>
      <c r="C7" s="9" t="s">
        <v>9</v>
      </c>
      <c r="D7" s="10">
        <f>HEX2DEC(C7)</f>
        <v>50600</v>
      </c>
      <c r="E7" s="92"/>
      <c r="F7" s="152"/>
      <c r="G7" s="10"/>
      <c r="H7" s="10" t="s">
        <v>12</v>
      </c>
      <c r="I7" s="10">
        <f>HEX2DEC(H7)</f>
        <v>50889</v>
      </c>
      <c r="J7" s="92"/>
      <c r="K7" s="152"/>
      <c r="L7" s="7"/>
      <c r="N7" s="4"/>
      <c r="O7" s="4"/>
      <c r="P7" s="4"/>
      <c r="Q7" s="4"/>
    </row>
    <row r="8" spans="1:17" x14ac:dyDescent="0.25">
      <c r="A8" s="2" t="s">
        <v>6</v>
      </c>
      <c r="C8" s="9" t="s">
        <v>10</v>
      </c>
      <c r="D8" s="10">
        <f>HEX2DEC(C8)</f>
        <v>50888</v>
      </c>
      <c r="E8" s="92"/>
      <c r="F8" s="10"/>
      <c r="G8" s="10"/>
      <c r="H8" s="10" t="s">
        <v>13</v>
      </c>
      <c r="I8" s="10">
        <f>HEX2DEC(H8)</f>
        <v>51177</v>
      </c>
      <c r="J8" s="92"/>
      <c r="K8" s="10"/>
      <c r="L8" s="7"/>
      <c r="N8" s="4"/>
      <c r="O8" s="4"/>
      <c r="P8" s="4"/>
      <c r="Q8" s="4"/>
    </row>
    <row r="9" spans="1:17" ht="15.75" thickBot="1" x14ac:dyDescent="0.3">
      <c r="A9" s="2" t="s">
        <v>11</v>
      </c>
      <c r="C9" s="58" t="str">
        <f>DEC2HEX(D9,4)</f>
        <v>0120</v>
      </c>
      <c r="D9" s="59">
        <f>D8-D7</f>
        <v>288</v>
      </c>
      <c r="E9" s="97"/>
      <c r="F9" s="59"/>
      <c r="G9" s="59"/>
      <c r="H9" s="59" t="str">
        <f>DEC2HEX(I9,4)</f>
        <v>0120</v>
      </c>
      <c r="I9" s="59">
        <f>I8-I7</f>
        <v>288</v>
      </c>
      <c r="J9" s="97"/>
      <c r="K9" s="59"/>
      <c r="L9" s="21"/>
      <c r="N9" s="51"/>
      <c r="O9" s="51"/>
      <c r="P9" s="51"/>
      <c r="Q9" s="51"/>
    </row>
    <row r="10" spans="1:17" x14ac:dyDescent="0.25">
      <c r="A10" s="2" t="s">
        <v>8</v>
      </c>
      <c r="B10" s="22">
        <v>1</v>
      </c>
      <c r="C10" s="23" t="s">
        <v>14</v>
      </c>
      <c r="D10" s="24">
        <f>HEX2DEC(C10)</f>
        <v>255</v>
      </c>
      <c r="E10" s="93">
        <f t="shared" ref="E10:E73" si="0">IF(D10&lt;10,"",1/(D10*NOTE_CLOCK))</f>
        <v>144.60784313725492</v>
      </c>
      <c r="F10" s="24" t="str">
        <f t="shared" ref="F10:F73" si="1">IF(E10="","",LOOKUP(E10, NOTE_FREQ, NOTE_NAME))</f>
        <v>C3</v>
      </c>
      <c r="G10" s="24"/>
      <c r="H10" s="25" t="s">
        <v>37</v>
      </c>
      <c r="I10" s="24">
        <f>HEX2DEC(H10)</f>
        <v>254</v>
      </c>
      <c r="J10" s="93">
        <f t="shared" ref="J10:J73" si="2">IF(I10&lt;10,"",1/(I10*NOTE_CLOCK))</f>
        <v>145.17716535433073</v>
      </c>
      <c r="K10" s="24" t="str">
        <f t="shared" ref="K10:K73" si="3">IF(J10="","",LOOKUP(J10, NOTE_FREQ, NOTE_NAME))</f>
        <v>C3</v>
      </c>
      <c r="L10" s="26">
        <f>I10/D10</f>
        <v>0.99607843137254903</v>
      </c>
    </row>
    <row r="11" spans="1:17" x14ac:dyDescent="0.25">
      <c r="C11" s="11" t="s">
        <v>25</v>
      </c>
      <c r="D11" s="12">
        <f t="shared" ref="D11:D74" si="4">HEX2DEC(C11)</f>
        <v>1</v>
      </c>
      <c r="E11" s="94" t="str">
        <f t="shared" si="0"/>
        <v/>
      </c>
      <c r="F11" s="12" t="str">
        <f t="shared" si="1"/>
        <v/>
      </c>
      <c r="G11" s="12"/>
      <c r="H11" s="13" t="s">
        <v>25</v>
      </c>
      <c r="I11" s="12">
        <f t="shared" ref="I11:I74" si="5">HEX2DEC(H11)</f>
        <v>1</v>
      </c>
      <c r="J11" s="94" t="str">
        <f t="shared" si="2"/>
        <v/>
      </c>
      <c r="K11" s="12" t="str">
        <f t="shared" si="3"/>
        <v/>
      </c>
      <c r="L11" s="7"/>
    </row>
    <row r="12" spans="1:17" x14ac:dyDescent="0.25">
      <c r="C12" s="11" t="s">
        <v>14</v>
      </c>
      <c r="D12" s="12">
        <f t="shared" si="4"/>
        <v>255</v>
      </c>
      <c r="E12" s="94">
        <f t="shared" si="0"/>
        <v>144.60784313725492</v>
      </c>
      <c r="F12" s="12" t="str">
        <f t="shared" si="1"/>
        <v>C3</v>
      </c>
      <c r="G12" s="12"/>
      <c r="H12" s="13" t="s">
        <v>37</v>
      </c>
      <c r="I12" s="12">
        <f t="shared" si="5"/>
        <v>254</v>
      </c>
      <c r="J12" s="94">
        <f t="shared" si="2"/>
        <v>145.17716535433073</v>
      </c>
      <c r="K12" s="12" t="str">
        <f t="shared" si="3"/>
        <v>C3</v>
      </c>
      <c r="L12" s="7">
        <f>I12/D12</f>
        <v>0.99607843137254903</v>
      </c>
    </row>
    <row r="13" spans="1:17" x14ac:dyDescent="0.25">
      <c r="C13" s="11" t="s">
        <v>15</v>
      </c>
      <c r="D13" s="12">
        <f t="shared" si="4"/>
        <v>215</v>
      </c>
      <c r="E13" s="94">
        <f t="shared" si="0"/>
        <v>171.51162790697677</v>
      </c>
      <c r="F13" s="12" t="str">
        <f t="shared" si="1"/>
        <v>Eb3</v>
      </c>
      <c r="G13" s="12"/>
      <c r="H13" s="13" t="s">
        <v>38</v>
      </c>
      <c r="I13" s="12">
        <f t="shared" si="5"/>
        <v>214</v>
      </c>
      <c r="J13" s="94">
        <f t="shared" si="2"/>
        <v>172.31308411214957</v>
      </c>
      <c r="K13" s="12" t="str">
        <f t="shared" si="3"/>
        <v>Eb3</v>
      </c>
      <c r="L13" s="7"/>
    </row>
    <row r="14" spans="1:17" x14ac:dyDescent="0.25">
      <c r="C14" s="11" t="s">
        <v>16</v>
      </c>
      <c r="D14" s="12">
        <f t="shared" si="4"/>
        <v>171</v>
      </c>
      <c r="E14" s="94">
        <f t="shared" si="0"/>
        <v>215.64327485380122</v>
      </c>
      <c r="F14" s="12" t="str">
        <f t="shared" si="1"/>
        <v>G3</v>
      </c>
      <c r="G14" s="12"/>
      <c r="H14" s="13" t="s">
        <v>39</v>
      </c>
      <c r="I14" s="12">
        <f t="shared" si="5"/>
        <v>170</v>
      </c>
      <c r="J14" s="94">
        <f t="shared" si="2"/>
        <v>216.91176470588235</v>
      </c>
      <c r="K14" s="12" t="str">
        <f t="shared" si="3"/>
        <v>G3</v>
      </c>
      <c r="L14" s="7">
        <f>I14/D14</f>
        <v>0.99415204678362568</v>
      </c>
    </row>
    <row r="15" spans="1:17" x14ac:dyDescent="0.25">
      <c r="C15" s="11" t="s">
        <v>25</v>
      </c>
      <c r="D15" s="12">
        <f t="shared" si="4"/>
        <v>1</v>
      </c>
      <c r="E15" s="94" t="str">
        <f t="shared" si="0"/>
        <v/>
      </c>
      <c r="F15" s="12" t="str">
        <f t="shared" si="1"/>
        <v/>
      </c>
      <c r="G15" s="12"/>
      <c r="H15" s="13" t="s">
        <v>25</v>
      </c>
      <c r="I15" s="12">
        <f t="shared" si="5"/>
        <v>1</v>
      </c>
      <c r="J15" s="94" t="str">
        <f t="shared" si="2"/>
        <v/>
      </c>
      <c r="K15" s="12" t="str">
        <f t="shared" si="3"/>
        <v/>
      </c>
      <c r="L15" s="7"/>
    </row>
    <row r="16" spans="1:17" x14ac:dyDescent="0.25">
      <c r="C16" s="11" t="s">
        <v>14</v>
      </c>
      <c r="D16" s="12">
        <f t="shared" si="4"/>
        <v>255</v>
      </c>
      <c r="E16" s="94">
        <f t="shared" si="0"/>
        <v>144.60784313725492</v>
      </c>
      <c r="F16" s="12" t="str">
        <f t="shared" si="1"/>
        <v>C3</v>
      </c>
      <c r="G16" s="12"/>
      <c r="H16" s="13" t="s">
        <v>40</v>
      </c>
      <c r="I16" s="12">
        <f t="shared" si="5"/>
        <v>253</v>
      </c>
      <c r="J16" s="94">
        <f t="shared" si="2"/>
        <v>145.7509881422925</v>
      </c>
      <c r="K16" s="12" t="str">
        <f t="shared" si="3"/>
        <v>C3</v>
      </c>
      <c r="L16" s="7">
        <f>I16/D16</f>
        <v>0.99215686274509807</v>
      </c>
    </row>
    <row r="17" spans="2:12" x14ac:dyDescent="0.25">
      <c r="C17" s="11" t="s">
        <v>25</v>
      </c>
      <c r="D17" s="12">
        <f t="shared" si="4"/>
        <v>1</v>
      </c>
      <c r="E17" s="94" t="str">
        <f t="shared" si="0"/>
        <v/>
      </c>
      <c r="F17" s="12" t="str">
        <f t="shared" si="1"/>
        <v/>
      </c>
      <c r="G17" s="12"/>
      <c r="H17" s="13" t="s">
        <v>25</v>
      </c>
      <c r="I17" s="12">
        <f t="shared" si="5"/>
        <v>1</v>
      </c>
      <c r="J17" s="94" t="str">
        <f t="shared" si="2"/>
        <v/>
      </c>
      <c r="K17" s="12" t="str">
        <f t="shared" si="3"/>
        <v/>
      </c>
      <c r="L17" s="7"/>
    </row>
    <row r="18" spans="2:12" x14ac:dyDescent="0.25">
      <c r="C18" s="11" t="s">
        <v>26</v>
      </c>
      <c r="D18" s="12">
        <f t="shared" si="4"/>
        <v>128</v>
      </c>
      <c r="E18" s="94">
        <f t="shared" si="0"/>
        <v>288.08593750000006</v>
      </c>
      <c r="F18" s="12" t="str">
        <f t="shared" si="1"/>
        <v>C4</v>
      </c>
      <c r="G18" s="12"/>
      <c r="H18" s="13" t="s">
        <v>41</v>
      </c>
      <c r="I18" s="12">
        <f t="shared" si="5"/>
        <v>127</v>
      </c>
      <c r="J18" s="94">
        <f t="shared" si="2"/>
        <v>290.35433070866145</v>
      </c>
      <c r="K18" s="12" t="str">
        <f t="shared" si="3"/>
        <v>C4</v>
      </c>
      <c r="L18" s="7">
        <f>I18/D18</f>
        <v>0.9921875</v>
      </c>
    </row>
    <row r="19" spans="2:12" x14ac:dyDescent="0.25">
      <c r="C19" s="11" t="s">
        <v>25</v>
      </c>
      <c r="D19" s="12">
        <f t="shared" si="4"/>
        <v>1</v>
      </c>
      <c r="E19" s="94" t="str">
        <f t="shared" si="0"/>
        <v/>
      </c>
      <c r="F19" s="12" t="str">
        <f t="shared" si="1"/>
        <v/>
      </c>
      <c r="G19" s="12"/>
      <c r="H19" s="13" t="s">
        <v>25</v>
      </c>
      <c r="I19" s="12">
        <f t="shared" si="5"/>
        <v>1</v>
      </c>
      <c r="J19" s="94" t="str">
        <f t="shared" si="2"/>
        <v/>
      </c>
      <c r="K19" s="12" t="str">
        <f t="shared" si="3"/>
        <v/>
      </c>
      <c r="L19" s="7"/>
    </row>
    <row r="20" spans="2:12" x14ac:dyDescent="0.25">
      <c r="C20" s="11" t="s">
        <v>16</v>
      </c>
      <c r="D20" s="12">
        <f t="shared" si="4"/>
        <v>171</v>
      </c>
      <c r="E20" s="94">
        <f t="shared" si="0"/>
        <v>215.64327485380122</v>
      </c>
      <c r="F20" s="12" t="str">
        <f t="shared" si="1"/>
        <v>G3</v>
      </c>
      <c r="G20" s="12"/>
      <c r="H20" s="13" t="s">
        <v>39</v>
      </c>
      <c r="I20" s="12">
        <f t="shared" si="5"/>
        <v>170</v>
      </c>
      <c r="J20" s="94">
        <f t="shared" si="2"/>
        <v>216.91176470588235</v>
      </c>
      <c r="K20" s="12" t="str">
        <f t="shared" si="3"/>
        <v>G3</v>
      </c>
      <c r="L20" s="7">
        <f>I20/D20</f>
        <v>0.99415204678362568</v>
      </c>
    </row>
    <row r="21" spans="2:12" x14ac:dyDescent="0.25">
      <c r="C21" s="18" t="s">
        <v>25</v>
      </c>
      <c r="D21" s="19">
        <f t="shared" si="4"/>
        <v>1</v>
      </c>
      <c r="E21" s="94" t="str">
        <f t="shared" si="0"/>
        <v/>
      </c>
      <c r="F21" s="19" t="str">
        <f t="shared" si="1"/>
        <v/>
      </c>
      <c r="G21" s="19"/>
      <c r="H21" s="20" t="s">
        <v>25</v>
      </c>
      <c r="I21" s="19">
        <f t="shared" si="5"/>
        <v>1</v>
      </c>
      <c r="J21" s="94" t="str">
        <f t="shared" si="2"/>
        <v/>
      </c>
      <c r="K21" s="19" t="str">
        <f t="shared" si="3"/>
        <v/>
      </c>
      <c r="L21" s="21"/>
    </row>
    <row r="22" spans="2:12" x14ac:dyDescent="0.25">
      <c r="C22" s="11" t="s">
        <v>15</v>
      </c>
      <c r="D22" s="12">
        <f t="shared" si="4"/>
        <v>215</v>
      </c>
      <c r="E22" s="94">
        <f t="shared" si="0"/>
        <v>171.51162790697677</v>
      </c>
      <c r="F22" s="12" t="str">
        <f t="shared" si="1"/>
        <v>Eb3</v>
      </c>
      <c r="G22" s="12"/>
      <c r="H22" s="13" t="s">
        <v>42</v>
      </c>
      <c r="I22" s="12">
        <f t="shared" si="5"/>
        <v>213</v>
      </c>
      <c r="J22" s="94">
        <f t="shared" si="2"/>
        <v>173.12206572769955</v>
      </c>
      <c r="K22" s="12" t="str">
        <f t="shared" si="3"/>
        <v>Eb3</v>
      </c>
      <c r="L22" s="7">
        <f>I22/D22</f>
        <v>0.99069767441860468</v>
      </c>
    </row>
    <row r="23" spans="2:12" x14ac:dyDescent="0.25">
      <c r="C23" s="11" t="s">
        <v>17</v>
      </c>
      <c r="D23" s="12">
        <f t="shared" si="4"/>
        <v>192</v>
      </c>
      <c r="E23" s="94">
        <f t="shared" si="0"/>
        <v>192.05729166666669</v>
      </c>
      <c r="F23" s="12" t="str">
        <f t="shared" si="1"/>
        <v>F3</v>
      </c>
      <c r="G23" s="12"/>
      <c r="H23" s="13" t="s">
        <v>43</v>
      </c>
      <c r="I23" s="12">
        <f t="shared" si="5"/>
        <v>191</v>
      </c>
      <c r="J23" s="94">
        <f t="shared" si="2"/>
        <v>193.06282722513092</v>
      </c>
      <c r="K23" s="12" t="str">
        <f t="shared" si="3"/>
        <v>F3</v>
      </c>
      <c r="L23" s="7"/>
    </row>
    <row r="24" spans="2:12" x14ac:dyDescent="0.25">
      <c r="C24" s="11" t="s">
        <v>16</v>
      </c>
      <c r="D24" s="12">
        <f t="shared" si="4"/>
        <v>171</v>
      </c>
      <c r="E24" s="94">
        <f t="shared" si="0"/>
        <v>215.64327485380122</v>
      </c>
      <c r="F24" s="12" t="str">
        <f t="shared" si="1"/>
        <v>G3</v>
      </c>
      <c r="G24" s="12"/>
      <c r="H24" s="13" t="s">
        <v>44</v>
      </c>
      <c r="I24" s="12">
        <f t="shared" si="5"/>
        <v>169</v>
      </c>
      <c r="J24" s="94">
        <f t="shared" si="2"/>
        <v>218.19526627218937</v>
      </c>
      <c r="K24" s="12" t="str">
        <f t="shared" si="3"/>
        <v>G3</v>
      </c>
      <c r="L24" s="7">
        <f>I24/D24</f>
        <v>0.98830409356725146</v>
      </c>
    </row>
    <row r="25" spans="2:12" ht="15.75" thickBot="1" x14ac:dyDescent="0.3">
      <c r="C25" s="11" t="s">
        <v>15</v>
      </c>
      <c r="D25" s="12">
        <f t="shared" si="4"/>
        <v>215</v>
      </c>
      <c r="E25" s="94">
        <f t="shared" si="0"/>
        <v>171.51162790697677</v>
      </c>
      <c r="F25" s="12" t="str">
        <f t="shared" si="1"/>
        <v>Eb3</v>
      </c>
      <c r="G25" s="12"/>
      <c r="H25" s="13" t="s">
        <v>38</v>
      </c>
      <c r="I25" s="12">
        <f t="shared" si="5"/>
        <v>214</v>
      </c>
      <c r="J25" s="94">
        <f t="shared" si="2"/>
        <v>172.31308411214957</v>
      </c>
      <c r="K25" s="12" t="str">
        <f t="shared" si="3"/>
        <v>Eb3</v>
      </c>
      <c r="L25" s="7"/>
    </row>
    <row r="26" spans="2:12" x14ac:dyDescent="0.25">
      <c r="B26" s="22">
        <v>2</v>
      </c>
      <c r="C26" s="23" t="s">
        <v>14</v>
      </c>
      <c r="D26" s="24">
        <f t="shared" si="4"/>
        <v>255</v>
      </c>
      <c r="E26" s="93">
        <f t="shared" si="0"/>
        <v>144.60784313725492</v>
      </c>
      <c r="F26" s="24" t="str">
        <f t="shared" si="1"/>
        <v>C3</v>
      </c>
      <c r="G26" s="24"/>
      <c r="H26" s="25" t="s">
        <v>37</v>
      </c>
      <c r="I26" s="24">
        <f t="shared" si="5"/>
        <v>254</v>
      </c>
      <c r="J26" s="93">
        <f t="shared" si="2"/>
        <v>145.17716535433073</v>
      </c>
      <c r="K26" s="24" t="str">
        <f t="shared" si="3"/>
        <v>C3</v>
      </c>
      <c r="L26" s="26">
        <f>I26/D26</f>
        <v>0.99607843137254903</v>
      </c>
    </row>
    <row r="27" spans="2:12" x14ac:dyDescent="0.25">
      <c r="C27" s="11" t="s">
        <v>25</v>
      </c>
      <c r="D27" s="12">
        <f t="shared" si="4"/>
        <v>1</v>
      </c>
      <c r="E27" s="94" t="str">
        <f t="shared" si="0"/>
        <v/>
      </c>
      <c r="F27" s="12" t="str">
        <f t="shared" si="1"/>
        <v/>
      </c>
      <c r="G27" s="12"/>
      <c r="H27" s="13" t="s">
        <v>25</v>
      </c>
      <c r="I27" s="12">
        <f t="shared" si="5"/>
        <v>1</v>
      </c>
      <c r="J27" s="94" t="str">
        <f t="shared" si="2"/>
        <v/>
      </c>
      <c r="K27" s="12" t="str">
        <f t="shared" si="3"/>
        <v/>
      </c>
      <c r="L27" s="7"/>
    </row>
    <row r="28" spans="2:12" x14ac:dyDescent="0.25">
      <c r="C28" s="11" t="s">
        <v>14</v>
      </c>
      <c r="D28" s="12">
        <f t="shared" si="4"/>
        <v>255</v>
      </c>
      <c r="E28" s="94">
        <f t="shared" si="0"/>
        <v>144.60784313725492</v>
      </c>
      <c r="F28" s="12" t="str">
        <f t="shared" si="1"/>
        <v>C3</v>
      </c>
      <c r="G28" s="12"/>
      <c r="H28" s="13" t="s">
        <v>37</v>
      </c>
      <c r="I28" s="12">
        <f t="shared" si="5"/>
        <v>254</v>
      </c>
      <c r="J28" s="94">
        <f t="shared" si="2"/>
        <v>145.17716535433073</v>
      </c>
      <c r="K28" s="12" t="str">
        <f t="shared" si="3"/>
        <v>C3</v>
      </c>
      <c r="L28" s="7">
        <f>I28/D28</f>
        <v>0.99607843137254903</v>
      </c>
    </row>
    <row r="29" spans="2:12" x14ac:dyDescent="0.25">
      <c r="C29" s="11" t="s">
        <v>15</v>
      </c>
      <c r="D29" s="12">
        <f t="shared" si="4"/>
        <v>215</v>
      </c>
      <c r="E29" s="94">
        <f t="shared" si="0"/>
        <v>171.51162790697677</v>
      </c>
      <c r="F29" s="12" t="str">
        <f t="shared" si="1"/>
        <v>Eb3</v>
      </c>
      <c r="G29" s="12"/>
      <c r="H29" s="13" t="s">
        <v>38</v>
      </c>
      <c r="I29" s="12">
        <f t="shared" si="5"/>
        <v>214</v>
      </c>
      <c r="J29" s="94">
        <f t="shared" si="2"/>
        <v>172.31308411214957</v>
      </c>
      <c r="K29" s="12" t="str">
        <f t="shared" si="3"/>
        <v>Eb3</v>
      </c>
      <c r="L29" s="7"/>
    </row>
    <row r="30" spans="2:12" x14ac:dyDescent="0.25">
      <c r="C30" s="11" t="s">
        <v>16</v>
      </c>
      <c r="D30" s="12">
        <f t="shared" si="4"/>
        <v>171</v>
      </c>
      <c r="E30" s="94">
        <f t="shared" si="0"/>
        <v>215.64327485380122</v>
      </c>
      <c r="F30" s="12" t="str">
        <f t="shared" si="1"/>
        <v>G3</v>
      </c>
      <c r="G30" s="12"/>
      <c r="H30" s="13" t="s">
        <v>44</v>
      </c>
      <c r="I30" s="12">
        <f t="shared" si="5"/>
        <v>169</v>
      </c>
      <c r="J30" s="94">
        <f t="shared" si="2"/>
        <v>218.19526627218937</v>
      </c>
      <c r="K30" s="12" t="str">
        <f t="shared" si="3"/>
        <v>G3</v>
      </c>
      <c r="L30" s="7">
        <f>I30/D30</f>
        <v>0.98830409356725146</v>
      </c>
    </row>
    <row r="31" spans="2:12" x14ac:dyDescent="0.25">
      <c r="C31" s="11" t="s">
        <v>25</v>
      </c>
      <c r="D31" s="12">
        <f t="shared" si="4"/>
        <v>1</v>
      </c>
      <c r="E31" s="94" t="str">
        <f t="shared" si="0"/>
        <v/>
      </c>
      <c r="F31" s="12" t="str">
        <f t="shared" si="1"/>
        <v/>
      </c>
      <c r="G31" s="12"/>
      <c r="H31" s="13" t="s">
        <v>25</v>
      </c>
      <c r="I31" s="12">
        <f t="shared" si="5"/>
        <v>1</v>
      </c>
      <c r="J31" s="94" t="str">
        <f t="shared" si="2"/>
        <v/>
      </c>
      <c r="K31" s="12" t="str">
        <f t="shared" si="3"/>
        <v/>
      </c>
      <c r="L31" s="7"/>
    </row>
    <row r="32" spans="2:12" x14ac:dyDescent="0.25">
      <c r="C32" s="11" t="s">
        <v>14</v>
      </c>
      <c r="D32" s="12">
        <f t="shared" si="4"/>
        <v>255</v>
      </c>
      <c r="E32" s="94">
        <f t="shared" si="0"/>
        <v>144.60784313725492</v>
      </c>
      <c r="F32" s="12" t="str">
        <f t="shared" si="1"/>
        <v>C3</v>
      </c>
      <c r="G32" s="12"/>
      <c r="H32" s="13" t="s">
        <v>37</v>
      </c>
      <c r="I32" s="12">
        <f t="shared" si="5"/>
        <v>254</v>
      </c>
      <c r="J32" s="94">
        <f t="shared" si="2"/>
        <v>145.17716535433073</v>
      </c>
      <c r="K32" s="12" t="str">
        <f t="shared" si="3"/>
        <v>C3</v>
      </c>
      <c r="L32" s="7">
        <f>I32/D32</f>
        <v>0.99607843137254903</v>
      </c>
    </row>
    <row r="33" spans="2:12" x14ac:dyDescent="0.25">
      <c r="C33" s="18" t="s">
        <v>25</v>
      </c>
      <c r="D33" s="19">
        <f t="shared" si="4"/>
        <v>1</v>
      </c>
      <c r="E33" s="94" t="str">
        <f t="shared" si="0"/>
        <v/>
      </c>
      <c r="F33" s="19" t="str">
        <f t="shared" si="1"/>
        <v/>
      </c>
      <c r="G33" s="19"/>
      <c r="H33" s="20" t="s">
        <v>25</v>
      </c>
      <c r="I33" s="19">
        <f t="shared" si="5"/>
        <v>1</v>
      </c>
      <c r="J33" s="94" t="str">
        <f t="shared" si="2"/>
        <v/>
      </c>
      <c r="K33" s="19" t="str">
        <f t="shared" si="3"/>
        <v/>
      </c>
      <c r="L33" s="21"/>
    </row>
    <row r="34" spans="2:12" x14ac:dyDescent="0.25">
      <c r="C34" s="11" t="s">
        <v>26</v>
      </c>
      <c r="D34" s="12">
        <f t="shared" si="4"/>
        <v>128</v>
      </c>
      <c r="E34" s="94">
        <f t="shared" si="0"/>
        <v>288.08593750000006</v>
      </c>
      <c r="F34" s="12" t="str">
        <f t="shared" si="1"/>
        <v>C4</v>
      </c>
      <c r="G34" s="12"/>
      <c r="H34" s="13" t="s">
        <v>41</v>
      </c>
      <c r="I34" s="12">
        <f t="shared" si="5"/>
        <v>127</v>
      </c>
      <c r="J34" s="94">
        <f t="shared" si="2"/>
        <v>290.35433070866145</v>
      </c>
      <c r="K34" s="12" t="str">
        <f t="shared" si="3"/>
        <v>C4</v>
      </c>
      <c r="L34" s="7"/>
    </row>
    <row r="35" spans="2:12" x14ac:dyDescent="0.25">
      <c r="C35" s="11" t="s">
        <v>25</v>
      </c>
      <c r="D35" s="12">
        <f t="shared" si="4"/>
        <v>1</v>
      </c>
      <c r="E35" s="94" t="str">
        <f t="shared" si="0"/>
        <v/>
      </c>
      <c r="F35" s="12" t="str">
        <f t="shared" si="1"/>
        <v/>
      </c>
      <c r="G35" s="12"/>
      <c r="H35" s="13" t="s">
        <v>26</v>
      </c>
      <c r="I35" s="12">
        <f t="shared" si="5"/>
        <v>128</v>
      </c>
      <c r="J35" s="94">
        <f t="shared" si="2"/>
        <v>288.08593750000006</v>
      </c>
      <c r="K35" s="12" t="str">
        <f t="shared" si="3"/>
        <v>C4</v>
      </c>
      <c r="L35" s="7"/>
    </row>
    <row r="36" spans="2:12" x14ac:dyDescent="0.25">
      <c r="C36" s="11" t="s">
        <v>16</v>
      </c>
      <c r="D36" s="12">
        <f t="shared" si="4"/>
        <v>171</v>
      </c>
      <c r="E36" s="94">
        <f t="shared" si="0"/>
        <v>215.64327485380122</v>
      </c>
      <c r="F36" s="12" t="str">
        <f t="shared" si="1"/>
        <v>G3</v>
      </c>
      <c r="G36" s="12"/>
      <c r="H36" s="13" t="s">
        <v>44</v>
      </c>
      <c r="I36" s="12">
        <f t="shared" si="5"/>
        <v>169</v>
      </c>
      <c r="J36" s="94">
        <f t="shared" si="2"/>
        <v>218.19526627218937</v>
      </c>
      <c r="K36" s="12" t="str">
        <f t="shared" si="3"/>
        <v>G3</v>
      </c>
      <c r="L36" s="7"/>
    </row>
    <row r="37" spans="2:12" x14ac:dyDescent="0.25">
      <c r="C37" s="11" t="s">
        <v>25</v>
      </c>
      <c r="D37" s="12">
        <f t="shared" si="4"/>
        <v>1</v>
      </c>
      <c r="E37" s="94" t="str">
        <f t="shared" si="0"/>
        <v/>
      </c>
      <c r="F37" s="12" t="str">
        <f t="shared" si="1"/>
        <v/>
      </c>
      <c r="G37" s="12"/>
      <c r="H37" s="13" t="s">
        <v>16</v>
      </c>
      <c r="I37" s="12">
        <f t="shared" si="5"/>
        <v>171</v>
      </c>
      <c r="J37" s="94">
        <f t="shared" si="2"/>
        <v>215.64327485380122</v>
      </c>
      <c r="K37" s="12" t="str">
        <f t="shared" si="3"/>
        <v>G3</v>
      </c>
      <c r="L37" s="7"/>
    </row>
    <row r="38" spans="2:12" x14ac:dyDescent="0.25">
      <c r="C38" s="11" t="s">
        <v>15</v>
      </c>
      <c r="D38" s="12">
        <f t="shared" si="4"/>
        <v>215</v>
      </c>
      <c r="E38" s="94">
        <f t="shared" si="0"/>
        <v>171.51162790697677</v>
      </c>
      <c r="F38" s="12" t="str">
        <f t="shared" si="1"/>
        <v>Eb3</v>
      </c>
      <c r="G38" s="12"/>
      <c r="H38" s="13" t="s">
        <v>42</v>
      </c>
      <c r="I38" s="12">
        <f t="shared" si="5"/>
        <v>213</v>
      </c>
      <c r="J38" s="94">
        <f t="shared" si="2"/>
        <v>173.12206572769955</v>
      </c>
      <c r="K38" s="12" t="str">
        <f t="shared" si="3"/>
        <v>Eb3</v>
      </c>
      <c r="L38" s="7"/>
    </row>
    <row r="39" spans="2:12" x14ac:dyDescent="0.25">
      <c r="C39" s="11" t="s">
        <v>17</v>
      </c>
      <c r="D39" s="12">
        <f t="shared" si="4"/>
        <v>192</v>
      </c>
      <c r="E39" s="94">
        <f t="shared" si="0"/>
        <v>192.05729166666669</v>
      </c>
      <c r="F39" s="12" t="str">
        <f t="shared" si="1"/>
        <v>F3</v>
      </c>
      <c r="G39" s="12"/>
      <c r="H39" s="13" t="s">
        <v>45</v>
      </c>
      <c r="I39" s="12">
        <f t="shared" si="5"/>
        <v>190</v>
      </c>
      <c r="J39" s="94">
        <f t="shared" si="2"/>
        <v>194.07894736842107</v>
      </c>
      <c r="K39" s="12" t="str">
        <f t="shared" si="3"/>
        <v>F3</v>
      </c>
      <c r="L39" s="7"/>
    </row>
    <row r="40" spans="2:12" x14ac:dyDescent="0.25">
      <c r="C40" s="11" t="s">
        <v>16</v>
      </c>
      <c r="D40" s="12">
        <f t="shared" si="4"/>
        <v>171</v>
      </c>
      <c r="E40" s="94">
        <f t="shared" si="0"/>
        <v>215.64327485380122</v>
      </c>
      <c r="F40" s="12" t="str">
        <f t="shared" si="1"/>
        <v>G3</v>
      </c>
      <c r="G40" s="12"/>
      <c r="H40" s="13" t="s">
        <v>39</v>
      </c>
      <c r="I40" s="12">
        <f t="shared" si="5"/>
        <v>170</v>
      </c>
      <c r="J40" s="94">
        <f t="shared" si="2"/>
        <v>216.91176470588235</v>
      </c>
      <c r="K40" s="12" t="str">
        <f t="shared" si="3"/>
        <v>G3</v>
      </c>
      <c r="L40" s="7"/>
    </row>
    <row r="41" spans="2:12" ht="15.75" thickBot="1" x14ac:dyDescent="0.3">
      <c r="C41" s="11" t="s">
        <v>15</v>
      </c>
      <c r="D41" s="12">
        <f t="shared" si="4"/>
        <v>215</v>
      </c>
      <c r="E41" s="94">
        <f t="shared" si="0"/>
        <v>171.51162790697677</v>
      </c>
      <c r="F41" s="12" t="str">
        <f t="shared" si="1"/>
        <v>Eb3</v>
      </c>
      <c r="G41" s="12"/>
      <c r="H41" s="13" t="s">
        <v>38</v>
      </c>
      <c r="I41" s="12">
        <f t="shared" si="5"/>
        <v>214</v>
      </c>
      <c r="J41" s="94">
        <f t="shared" si="2"/>
        <v>172.31308411214957</v>
      </c>
      <c r="K41" s="12" t="str">
        <f t="shared" si="3"/>
        <v>Eb3</v>
      </c>
      <c r="L41" s="7"/>
    </row>
    <row r="42" spans="2:12" x14ac:dyDescent="0.25">
      <c r="B42" s="22">
        <v>3</v>
      </c>
      <c r="C42" s="23" t="s">
        <v>18</v>
      </c>
      <c r="D42" s="24">
        <f t="shared" si="4"/>
        <v>227</v>
      </c>
      <c r="E42" s="93">
        <f t="shared" si="0"/>
        <v>162.44493392070487</v>
      </c>
      <c r="F42" s="24" t="str">
        <f t="shared" si="1"/>
        <v>D3</v>
      </c>
      <c r="G42" s="24"/>
      <c r="H42" s="25" t="s">
        <v>46</v>
      </c>
      <c r="I42" s="24">
        <f t="shared" si="5"/>
        <v>225</v>
      </c>
      <c r="J42" s="93">
        <f t="shared" si="2"/>
        <v>163.88888888888891</v>
      </c>
      <c r="K42" s="24" t="str">
        <f t="shared" si="3"/>
        <v>D3</v>
      </c>
      <c r="L42" s="26"/>
    </row>
    <row r="43" spans="2:12" x14ac:dyDescent="0.25">
      <c r="C43" s="11" t="s">
        <v>25</v>
      </c>
      <c r="D43" s="12">
        <f t="shared" si="4"/>
        <v>1</v>
      </c>
      <c r="E43" s="94" t="str">
        <f t="shared" si="0"/>
        <v/>
      </c>
      <c r="F43" s="12" t="str">
        <f t="shared" si="1"/>
        <v/>
      </c>
      <c r="G43" s="12"/>
      <c r="H43" s="13" t="s">
        <v>25</v>
      </c>
      <c r="I43" s="12">
        <f t="shared" si="5"/>
        <v>1</v>
      </c>
      <c r="J43" s="94" t="str">
        <f t="shared" si="2"/>
        <v/>
      </c>
      <c r="K43" s="12" t="str">
        <f t="shared" si="3"/>
        <v/>
      </c>
      <c r="L43" s="7"/>
    </row>
    <row r="44" spans="2:12" x14ac:dyDescent="0.25">
      <c r="C44" s="11" t="s">
        <v>18</v>
      </c>
      <c r="D44" s="12">
        <f t="shared" si="4"/>
        <v>227</v>
      </c>
      <c r="E44" s="94">
        <f t="shared" si="0"/>
        <v>162.44493392070487</v>
      </c>
      <c r="F44" s="12" t="str">
        <f t="shared" si="1"/>
        <v>D3</v>
      </c>
      <c r="G44" s="12"/>
      <c r="H44" s="13" t="s">
        <v>46</v>
      </c>
      <c r="I44" s="12">
        <f t="shared" si="5"/>
        <v>225</v>
      </c>
      <c r="J44" s="94">
        <f t="shared" si="2"/>
        <v>163.88888888888891</v>
      </c>
      <c r="K44" s="12" t="str">
        <f t="shared" si="3"/>
        <v>D3</v>
      </c>
      <c r="L44" s="7"/>
    </row>
    <row r="45" spans="2:12" x14ac:dyDescent="0.25">
      <c r="C45" s="18" t="s">
        <v>17</v>
      </c>
      <c r="D45" s="19">
        <f t="shared" si="4"/>
        <v>192</v>
      </c>
      <c r="E45" s="94">
        <f t="shared" si="0"/>
        <v>192.05729166666669</v>
      </c>
      <c r="F45" s="19" t="str">
        <f t="shared" si="1"/>
        <v>F3</v>
      </c>
      <c r="G45" s="19"/>
      <c r="H45" s="20" t="s">
        <v>45</v>
      </c>
      <c r="I45" s="19">
        <f t="shared" si="5"/>
        <v>190</v>
      </c>
      <c r="J45" s="94">
        <f t="shared" si="2"/>
        <v>194.07894736842107</v>
      </c>
      <c r="K45" s="19" t="str">
        <f t="shared" si="3"/>
        <v>F3</v>
      </c>
      <c r="L45" s="21"/>
    </row>
    <row r="46" spans="2:12" x14ac:dyDescent="0.25">
      <c r="C46" s="11" t="s">
        <v>27</v>
      </c>
      <c r="D46" s="12">
        <f t="shared" si="4"/>
        <v>151</v>
      </c>
      <c r="E46" s="94">
        <f t="shared" si="0"/>
        <v>244.20529801324506</v>
      </c>
      <c r="F46" s="12" t="str">
        <f t="shared" si="1"/>
        <v>A3</v>
      </c>
      <c r="G46" s="12"/>
      <c r="H46" s="13" t="s">
        <v>47</v>
      </c>
      <c r="I46" s="12">
        <f t="shared" si="5"/>
        <v>149</v>
      </c>
      <c r="J46" s="94">
        <f t="shared" si="2"/>
        <v>247.4832214765101</v>
      </c>
      <c r="K46" s="12" t="str">
        <f t="shared" si="3"/>
        <v>A3</v>
      </c>
      <c r="L46" s="7"/>
    </row>
    <row r="47" spans="2:12" x14ac:dyDescent="0.25">
      <c r="C47" s="11" t="s">
        <v>25</v>
      </c>
      <c r="D47" s="12">
        <f t="shared" si="4"/>
        <v>1</v>
      </c>
      <c r="E47" s="94" t="str">
        <f t="shared" si="0"/>
        <v/>
      </c>
      <c r="F47" s="12" t="str">
        <f t="shared" si="1"/>
        <v/>
      </c>
      <c r="G47" s="12"/>
      <c r="H47" s="13" t="s">
        <v>27</v>
      </c>
      <c r="I47" s="12">
        <f t="shared" si="5"/>
        <v>151</v>
      </c>
      <c r="J47" s="94">
        <f t="shared" si="2"/>
        <v>244.20529801324506</v>
      </c>
      <c r="K47" s="12" t="str">
        <f t="shared" si="3"/>
        <v>A3</v>
      </c>
      <c r="L47" s="7"/>
    </row>
    <row r="48" spans="2:12" x14ac:dyDescent="0.25">
      <c r="C48" s="11" t="s">
        <v>18</v>
      </c>
      <c r="D48" s="12">
        <f t="shared" si="4"/>
        <v>227</v>
      </c>
      <c r="E48" s="94">
        <f t="shared" si="0"/>
        <v>162.44493392070487</v>
      </c>
      <c r="F48" s="12" t="str">
        <f t="shared" si="1"/>
        <v>D3</v>
      </c>
      <c r="G48" s="12"/>
      <c r="H48" s="13" t="s">
        <v>46</v>
      </c>
      <c r="I48" s="12">
        <f t="shared" si="5"/>
        <v>225</v>
      </c>
      <c r="J48" s="94">
        <f t="shared" si="2"/>
        <v>163.88888888888891</v>
      </c>
      <c r="K48" s="12" t="str">
        <f t="shared" si="3"/>
        <v>D3</v>
      </c>
      <c r="L48" s="7"/>
    </row>
    <row r="49" spans="2:12" x14ac:dyDescent="0.25">
      <c r="C49" s="11" t="s">
        <v>25</v>
      </c>
      <c r="D49" s="12">
        <f t="shared" si="4"/>
        <v>1</v>
      </c>
      <c r="E49" s="94" t="str">
        <f t="shared" si="0"/>
        <v/>
      </c>
      <c r="F49" s="12" t="str">
        <f t="shared" si="1"/>
        <v/>
      </c>
      <c r="G49" s="12"/>
      <c r="H49" s="13" t="s">
        <v>18</v>
      </c>
      <c r="I49" s="12">
        <f t="shared" si="5"/>
        <v>227</v>
      </c>
      <c r="J49" s="94">
        <f t="shared" si="2"/>
        <v>162.44493392070487</v>
      </c>
      <c r="K49" s="12" t="str">
        <f t="shared" si="3"/>
        <v>D3</v>
      </c>
      <c r="L49" s="7"/>
    </row>
    <row r="50" spans="2:12" x14ac:dyDescent="0.25">
      <c r="C50" s="11" t="s">
        <v>28</v>
      </c>
      <c r="D50" s="12">
        <f t="shared" si="4"/>
        <v>114</v>
      </c>
      <c r="E50" s="94">
        <f t="shared" si="0"/>
        <v>323.46491228070181</v>
      </c>
      <c r="F50" s="12" t="str">
        <f t="shared" si="1"/>
        <v>D4</v>
      </c>
      <c r="G50" s="12"/>
      <c r="H50" s="13" t="s">
        <v>48</v>
      </c>
      <c r="I50" s="12">
        <f t="shared" si="5"/>
        <v>112</v>
      </c>
      <c r="J50" s="94">
        <f t="shared" si="2"/>
        <v>329.2410714285715</v>
      </c>
      <c r="K50" s="12" t="str">
        <f t="shared" si="3"/>
        <v>D4</v>
      </c>
      <c r="L50" s="7"/>
    </row>
    <row r="51" spans="2:12" x14ac:dyDescent="0.25">
      <c r="C51" s="11" t="s">
        <v>25</v>
      </c>
      <c r="D51" s="12">
        <f t="shared" si="4"/>
        <v>1</v>
      </c>
      <c r="E51" s="94" t="str">
        <f t="shared" si="0"/>
        <v/>
      </c>
      <c r="F51" s="12" t="str">
        <f t="shared" si="1"/>
        <v/>
      </c>
      <c r="G51" s="12"/>
      <c r="H51" s="13" t="s">
        <v>28</v>
      </c>
      <c r="I51" s="12">
        <f t="shared" si="5"/>
        <v>114</v>
      </c>
      <c r="J51" s="94">
        <f t="shared" si="2"/>
        <v>323.46491228070181</v>
      </c>
      <c r="K51" s="12" t="str">
        <f t="shared" si="3"/>
        <v>D4</v>
      </c>
      <c r="L51" s="7"/>
    </row>
    <row r="52" spans="2:12" x14ac:dyDescent="0.25">
      <c r="C52" s="11" t="s">
        <v>27</v>
      </c>
      <c r="D52" s="12">
        <f t="shared" si="4"/>
        <v>151</v>
      </c>
      <c r="E52" s="94">
        <f t="shared" si="0"/>
        <v>244.20529801324506</v>
      </c>
      <c r="F52" s="12" t="str">
        <f t="shared" si="1"/>
        <v>A3</v>
      </c>
      <c r="G52" s="12"/>
      <c r="H52" s="13" t="s">
        <v>47</v>
      </c>
      <c r="I52" s="12">
        <f t="shared" si="5"/>
        <v>149</v>
      </c>
      <c r="J52" s="94">
        <f t="shared" si="2"/>
        <v>247.4832214765101</v>
      </c>
      <c r="K52" s="12" t="str">
        <f t="shared" si="3"/>
        <v>A3</v>
      </c>
      <c r="L52" s="7"/>
    </row>
    <row r="53" spans="2:12" x14ac:dyDescent="0.25">
      <c r="C53" s="11" t="s">
        <v>25</v>
      </c>
      <c r="D53" s="12">
        <f t="shared" si="4"/>
        <v>1</v>
      </c>
      <c r="E53" s="94" t="str">
        <f t="shared" si="0"/>
        <v/>
      </c>
      <c r="F53" s="12" t="str">
        <f t="shared" si="1"/>
        <v/>
      </c>
      <c r="G53" s="12"/>
      <c r="H53" s="13" t="s">
        <v>27</v>
      </c>
      <c r="I53" s="12">
        <f t="shared" si="5"/>
        <v>151</v>
      </c>
      <c r="J53" s="94">
        <f t="shared" si="2"/>
        <v>244.20529801324506</v>
      </c>
      <c r="K53" s="12" t="str">
        <f t="shared" si="3"/>
        <v>A3</v>
      </c>
      <c r="L53" s="7"/>
    </row>
    <row r="54" spans="2:12" x14ac:dyDescent="0.25">
      <c r="C54" s="11" t="s">
        <v>17</v>
      </c>
      <c r="D54" s="12">
        <f t="shared" si="4"/>
        <v>192</v>
      </c>
      <c r="E54" s="94">
        <f t="shared" si="0"/>
        <v>192.05729166666669</v>
      </c>
      <c r="F54" s="12" t="str">
        <f t="shared" si="1"/>
        <v>F3</v>
      </c>
      <c r="G54" s="12"/>
      <c r="H54" s="13" t="s">
        <v>45</v>
      </c>
      <c r="I54" s="12">
        <f t="shared" si="5"/>
        <v>190</v>
      </c>
      <c r="J54" s="94">
        <f t="shared" si="2"/>
        <v>194.07894736842107</v>
      </c>
      <c r="K54" s="12" t="str">
        <f t="shared" si="3"/>
        <v>F3</v>
      </c>
      <c r="L54" s="7"/>
    </row>
    <row r="55" spans="2:12" x14ac:dyDescent="0.25">
      <c r="C55" s="11" t="s">
        <v>16</v>
      </c>
      <c r="D55" s="12">
        <f t="shared" si="4"/>
        <v>171</v>
      </c>
      <c r="E55" s="94">
        <f t="shared" si="0"/>
        <v>215.64327485380122</v>
      </c>
      <c r="F55" s="12" t="str">
        <f t="shared" si="1"/>
        <v>G3</v>
      </c>
      <c r="G55" s="12"/>
      <c r="H55" s="13" t="s">
        <v>44</v>
      </c>
      <c r="I55" s="12">
        <f t="shared" si="5"/>
        <v>169</v>
      </c>
      <c r="J55" s="94">
        <f t="shared" si="2"/>
        <v>218.19526627218937</v>
      </c>
      <c r="K55" s="12" t="str">
        <f t="shared" si="3"/>
        <v>G3</v>
      </c>
      <c r="L55" s="7"/>
    </row>
    <row r="56" spans="2:12" x14ac:dyDescent="0.25">
      <c r="C56" s="11" t="s">
        <v>27</v>
      </c>
      <c r="D56" s="12">
        <f t="shared" si="4"/>
        <v>151</v>
      </c>
      <c r="E56" s="94">
        <f t="shared" si="0"/>
        <v>244.20529801324506</v>
      </c>
      <c r="F56" s="12" t="str">
        <f t="shared" si="1"/>
        <v>A3</v>
      </c>
      <c r="G56" s="12"/>
      <c r="H56" s="13" t="s">
        <v>47</v>
      </c>
      <c r="I56" s="12">
        <f t="shared" si="5"/>
        <v>149</v>
      </c>
      <c r="J56" s="94">
        <f t="shared" si="2"/>
        <v>247.4832214765101</v>
      </c>
      <c r="K56" s="12" t="str">
        <f t="shared" si="3"/>
        <v>A3</v>
      </c>
      <c r="L56" s="7"/>
    </row>
    <row r="57" spans="2:12" ht="15.75" thickBot="1" x14ac:dyDescent="0.3">
      <c r="C57" s="11" t="s">
        <v>29</v>
      </c>
      <c r="D57" s="12">
        <f t="shared" si="4"/>
        <v>144</v>
      </c>
      <c r="E57" s="94">
        <f t="shared" si="0"/>
        <v>256.07638888888891</v>
      </c>
      <c r="F57" s="12" t="str">
        <f t="shared" si="1"/>
        <v>Bb3</v>
      </c>
      <c r="G57" s="12"/>
      <c r="H57" s="13" t="s">
        <v>49</v>
      </c>
      <c r="I57" s="12">
        <f t="shared" si="5"/>
        <v>142</v>
      </c>
      <c r="J57" s="94">
        <f t="shared" si="2"/>
        <v>259.68309859154931</v>
      </c>
      <c r="K57" s="12" t="str">
        <f t="shared" si="3"/>
        <v>Bb3</v>
      </c>
      <c r="L57" s="7"/>
    </row>
    <row r="58" spans="2:12" x14ac:dyDescent="0.25">
      <c r="B58" s="22">
        <v>4</v>
      </c>
      <c r="C58" s="23" t="s">
        <v>14</v>
      </c>
      <c r="D58" s="24">
        <f t="shared" si="4"/>
        <v>255</v>
      </c>
      <c r="E58" s="93">
        <f t="shared" si="0"/>
        <v>144.60784313725492</v>
      </c>
      <c r="F58" s="24" t="str">
        <f t="shared" si="1"/>
        <v>C3</v>
      </c>
      <c r="G58" s="24"/>
      <c r="H58" s="25" t="s">
        <v>37</v>
      </c>
      <c r="I58" s="24">
        <f t="shared" si="5"/>
        <v>254</v>
      </c>
      <c r="J58" s="93">
        <f t="shared" si="2"/>
        <v>145.17716535433073</v>
      </c>
      <c r="K58" s="24" t="str">
        <f t="shared" si="3"/>
        <v>C3</v>
      </c>
      <c r="L58" s="26"/>
    </row>
    <row r="59" spans="2:12" x14ac:dyDescent="0.25">
      <c r="C59" s="11" t="s">
        <v>25</v>
      </c>
      <c r="D59" s="12">
        <f t="shared" si="4"/>
        <v>1</v>
      </c>
      <c r="E59" s="94" t="str">
        <f t="shared" si="0"/>
        <v/>
      </c>
      <c r="F59" s="12" t="str">
        <f t="shared" si="1"/>
        <v/>
      </c>
      <c r="G59" s="12"/>
      <c r="H59" s="13" t="s">
        <v>14</v>
      </c>
      <c r="I59" s="12">
        <f t="shared" si="5"/>
        <v>255</v>
      </c>
      <c r="J59" s="94">
        <f t="shared" si="2"/>
        <v>144.60784313725492</v>
      </c>
      <c r="K59" s="12" t="str">
        <f t="shared" si="3"/>
        <v>C3</v>
      </c>
      <c r="L59" s="7"/>
    </row>
    <row r="60" spans="2:12" x14ac:dyDescent="0.25">
      <c r="C60" s="11" t="s">
        <v>14</v>
      </c>
      <c r="D60" s="12">
        <f t="shared" si="4"/>
        <v>255</v>
      </c>
      <c r="E60" s="94">
        <f t="shared" si="0"/>
        <v>144.60784313725492</v>
      </c>
      <c r="F60" s="12" t="str">
        <f t="shared" si="1"/>
        <v>C3</v>
      </c>
      <c r="G60" s="12"/>
      <c r="H60" s="13" t="s">
        <v>40</v>
      </c>
      <c r="I60" s="12">
        <f t="shared" si="5"/>
        <v>253</v>
      </c>
      <c r="J60" s="94">
        <f t="shared" si="2"/>
        <v>145.7509881422925</v>
      </c>
      <c r="K60" s="12" t="str">
        <f t="shared" si="3"/>
        <v>C3</v>
      </c>
      <c r="L60" s="7"/>
    </row>
    <row r="61" spans="2:12" x14ac:dyDescent="0.25">
      <c r="C61" s="11" t="s">
        <v>15</v>
      </c>
      <c r="D61" s="12">
        <f t="shared" si="4"/>
        <v>215</v>
      </c>
      <c r="E61" s="94">
        <f t="shared" si="0"/>
        <v>171.51162790697677</v>
      </c>
      <c r="F61" s="12" t="str">
        <f t="shared" si="1"/>
        <v>Eb3</v>
      </c>
      <c r="G61" s="12"/>
      <c r="H61" s="13" t="s">
        <v>42</v>
      </c>
      <c r="I61" s="12">
        <f t="shared" si="5"/>
        <v>213</v>
      </c>
      <c r="J61" s="94">
        <f t="shared" si="2"/>
        <v>173.12206572769955</v>
      </c>
      <c r="K61" s="12" t="str">
        <f t="shared" si="3"/>
        <v>Eb3</v>
      </c>
      <c r="L61" s="7"/>
    </row>
    <row r="62" spans="2:12" x14ac:dyDescent="0.25">
      <c r="C62" s="11" t="s">
        <v>16</v>
      </c>
      <c r="D62" s="12">
        <f t="shared" si="4"/>
        <v>171</v>
      </c>
      <c r="E62" s="94">
        <f t="shared" si="0"/>
        <v>215.64327485380122</v>
      </c>
      <c r="F62" s="12" t="str">
        <f t="shared" si="1"/>
        <v>G3</v>
      </c>
      <c r="G62" s="12"/>
      <c r="H62" s="13" t="s">
        <v>44</v>
      </c>
      <c r="I62" s="12">
        <f t="shared" si="5"/>
        <v>169</v>
      </c>
      <c r="J62" s="94">
        <f t="shared" si="2"/>
        <v>218.19526627218937</v>
      </c>
      <c r="K62" s="12" t="str">
        <f t="shared" si="3"/>
        <v>G3</v>
      </c>
      <c r="L62" s="7"/>
    </row>
    <row r="63" spans="2:12" x14ac:dyDescent="0.25">
      <c r="C63" s="11" t="s">
        <v>25</v>
      </c>
      <c r="D63" s="12">
        <f t="shared" si="4"/>
        <v>1</v>
      </c>
      <c r="E63" s="94" t="str">
        <f t="shared" si="0"/>
        <v/>
      </c>
      <c r="F63" s="12" t="str">
        <f t="shared" si="1"/>
        <v/>
      </c>
      <c r="G63" s="12"/>
      <c r="H63" s="13" t="s">
        <v>16</v>
      </c>
      <c r="I63" s="12">
        <f t="shared" si="5"/>
        <v>171</v>
      </c>
      <c r="J63" s="94">
        <f t="shared" si="2"/>
        <v>215.64327485380122</v>
      </c>
      <c r="K63" s="12" t="str">
        <f t="shared" si="3"/>
        <v>G3</v>
      </c>
      <c r="L63" s="7"/>
    </row>
    <row r="64" spans="2:12" x14ac:dyDescent="0.25">
      <c r="C64" s="11" t="s">
        <v>14</v>
      </c>
      <c r="D64" s="12">
        <f t="shared" si="4"/>
        <v>255</v>
      </c>
      <c r="E64" s="94">
        <f t="shared" si="0"/>
        <v>144.60784313725492</v>
      </c>
      <c r="F64" s="12" t="str">
        <f t="shared" si="1"/>
        <v>C3</v>
      </c>
      <c r="G64" s="12"/>
      <c r="H64" s="13" t="s">
        <v>40</v>
      </c>
      <c r="I64" s="12">
        <f t="shared" si="5"/>
        <v>253</v>
      </c>
      <c r="J64" s="94">
        <f t="shared" si="2"/>
        <v>145.7509881422925</v>
      </c>
      <c r="K64" s="12" t="str">
        <f t="shared" si="3"/>
        <v>C3</v>
      </c>
      <c r="L64" s="7"/>
    </row>
    <row r="65" spans="2:12" x14ac:dyDescent="0.25">
      <c r="C65" s="11" t="s">
        <v>25</v>
      </c>
      <c r="D65" s="12">
        <f t="shared" si="4"/>
        <v>1</v>
      </c>
      <c r="E65" s="94" t="str">
        <f t="shared" si="0"/>
        <v/>
      </c>
      <c r="F65" s="12" t="str">
        <f t="shared" si="1"/>
        <v/>
      </c>
      <c r="G65" s="12"/>
      <c r="H65" s="13" t="s">
        <v>14</v>
      </c>
      <c r="I65" s="12">
        <f t="shared" si="5"/>
        <v>255</v>
      </c>
      <c r="J65" s="94">
        <f t="shared" si="2"/>
        <v>144.60784313725492</v>
      </c>
      <c r="K65" s="12" t="str">
        <f t="shared" si="3"/>
        <v>C3</v>
      </c>
      <c r="L65" s="7"/>
    </row>
    <row r="66" spans="2:12" x14ac:dyDescent="0.25">
      <c r="C66" s="11" t="s">
        <v>26</v>
      </c>
      <c r="D66" s="12">
        <f t="shared" si="4"/>
        <v>128</v>
      </c>
      <c r="E66" s="94">
        <f t="shared" si="0"/>
        <v>288.08593750000006</v>
      </c>
      <c r="F66" s="12" t="str">
        <f t="shared" si="1"/>
        <v>C4</v>
      </c>
      <c r="G66" s="12"/>
      <c r="H66" s="13" t="s">
        <v>50</v>
      </c>
      <c r="I66" s="12">
        <f t="shared" si="5"/>
        <v>126</v>
      </c>
      <c r="J66" s="94">
        <f t="shared" si="2"/>
        <v>292.65873015873018</v>
      </c>
      <c r="K66" s="12" t="str">
        <f t="shared" si="3"/>
        <v>C4</v>
      </c>
      <c r="L66" s="7"/>
    </row>
    <row r="67" spans="2:12" x14ac:dyDescent="0.25">
      <c r="C67" s="11" t="s">
        <v>25</v>
      </c>
      <c r="D67" s="12">
        <f t="shared" si="4"/>
        <v>1</v>
      </c>
      <c r="E67" s="94" t="str">
        <f t="shared" si="0"/>
        <v/>
      </c>
      <c r="F67" s="12" t="str">
        <f t="shared" si="1"/>
        <v/>
      </c>
      <c r="G67" s="12"/>
      <c r="H67" s="13" t="s">
        <v>26</v>
      </c>
      <c r="I67" s="12">
        <f t="shared" si="5"/>
        <v>128</v>
      </c>
      <c r="J67" s="94">
        <f t="shared" si="2"/>
        <v>288.08593750000006</v>
      </c>
      <c r="K67" s="12" t="str">
        <f t="shared" si="3"/>
        <v>C4</v>
      </c>
      <c r="L67" s="7"/>
    </row>
    <row r="68" spans="2:12" x14ac:dyDescent="0.25">
      <c r="C68" s="11" t="s">
        <v>16</v>
      </c>
      <c r="D68" s="12">
        <f t="shared" si="4"/>
        <v>171</v>
      </c>
      <c r="E68" s="94">
        <f t="shared" si="0"/>
        <v>215.64327485380122</v>
      </c>
      <c r="F68" s="12" t="str">
        <f t="shared" si="1"/>
        <v>G3</v>
      </c>
      <c r="G68" s="12"/>
      <c r="H68" s="13" t="s">
        <v>44</v>
      </c>
      <c r="I68" s="12">
        <f t="shared" si="5"/>
        <v>169</v>
      </c>
      <c r="J68" s="94">
        <f t="shared" si="2"/>
        <v>218.19526627218937</v>
      </c>
      <c r="K68" s="12" t="str">
        <f t="shared" si="3"/>
        <v>G3</v>
      </c>
      <c r="L68" s="7"/>
    </row>
    <row r="69" spans="2:12" x14ac:dyDescent="0.25">
      <c r="C69" s="11" t="s">
        <v>25</v>
      </c>
      <c r="D69" s="12">
        <f t="shared" si="4"/>
        <v>1</v>
      </c>
      <c r="E69" s="94" t="str">
        <f t="shared" si="0"/>
        <v/>
      </c>
      <c r="F69" s="12" t="str">
        <f t="shared" si="1"/>
        <v/>
      </c>
      <c r="G69" s="12"/>
      <c r="H69" s="13" t="s">
        <v>16</v>
      </c>
      <c r="I69" s="12">
        <f t="shared" si="5"/>
        <v>171</v>
      </c>
      <c r="J69" s="94">
        <f t="shared" si="2"/>
        <v>215.64327485380122</v>
      </c>
      <c r="K69" s="12" t="str">
        <f t="shared" si="3"/>
        <v>G3</v>
      </c>
      <c r="L69" s="7"/>
    </row>
    <row r="70" spans="2:12" x14ac:dyDescent="0.25">
      <c r="C70" s="11" t="s">
        <v>15</v>
      </c>
      <c r="D70" s="12">
        <f t="shared" si="4"/>
        <v>215</v>
      </c>
      <c r="E70" s="94">
        <f t="shared" si="0"/>
        <v>171.51162790697677</v>
      </c>
      <c r="F70" s="12" t="str">
        <f t="shared" si="1"/>
        <v>Eb3</v>
      </c>
      <c r="G70" s="12"/>
      <c r="H70" s="13" t="s">
        <v>42</v>
      </c>
      <c r="I70" s="12">
        <f t="shared" si="5"/>
        <v>213</v>
      </c>
      <c r="J70" s="94">
        <f t="shared" si="2"/>
        <v>173.12206572769955</v>
      </c>
      <c r="K70" s="12" t="str">
        <f t="shared" si="3"/>
        <v>Eb3</v>
      </c>
      <c r="L70" s="7"/>
    </row>
    <row r="71" spans="2:12" x14ac:dyDescent="0.25">
      <c r="C71" s="11" t="s">
        <v>17</v>
      </c>
      <c r="D71" s="12">
        <f t="shared" si="4"/>
        <v>192</v>
      </c>
      <c r="E71" s="94">
        <f t="shared" si="0"/>
        <v>192.05729166666669</v>
      </c>
      <c r="F71" s="12" t="str">
        <f t="shared" si="1"/>
        <v>F3</v>
      </c>
      <c r="G71" s="12"/>
      <c r="H71" s="13" t="s">
        <v>45</v>
      </c>
      <c r="I71" s="12">
        <f t="shared" si="5"/>
        <v>190</v>
      </c>
      <c r="J71" s="94">
        <f t="shared" si="2"/>
        <v>194.07894736842107</v>
      </c>
      <c r="K71" s="12" t="str">
        <f t="shared" si="3"/>
        <v>F3</v>
      </c>
      <c r="L71" s="7"/>
    </row>
    <row r="72" spans="2:12" x14ac:dyDescent="0.25">
      <c r="C72" s="11" t="s">
        <v>16</v>
      </c>
      <c r="D72" s="12">
        <f t="shared" si="4"/>
        <v>171</v>
      </c>
      <c r="E72" s="94">
        <f t="shared" si="0"/>
        <v>215.64327485380122</v>
      </c>
      <c r="F72" s="12" t="str">
        <f t="shared" si="1"/>
        <v>G3</v>
      </c>
      <c r="G72" s="12"/>
      <c r="H72" s="13" t="s">
        <v>44</v>
      </c>
      <c r="I72" s="12">
        <f t="shared" si="5"/>
        <v>169</v>
      </c>
      <c r="J72" s="94">
        <f t="shared" si="2"/>
        <v>218.19526627218937</v>
      </c>
      <c r="K72" s="12" t="str">
        <f t="shared" si="3"/>
        <v>G3</v>
      </c>
      <c r="L72" s="7"/>
    </row>
    <row r="73" spans="2:12" ht="15.75" thickBot="1" x14ac:dyDescent="0.3">
      <c r="C73" s="11" t="s">
        <v>15</v>
      </c>
      <c r="D73" s="12">
        <f t="shared" si="4"/>
        <v>215</v>
      </c>
      <c r="E73" s="94">
        <f t="shared" si="0"/>
        <v>171.51162790697677</v>
      </c>
      <c r="F73" s="12" t="str">
        <f t="shared" si="1"/>
        <v>Eb3</v>
      </c>
      <c r="G73" s="12"/>
      <c r="H73" s="13" t="s">
        <v>42</v>
      </c>
      <c r="I73" s="12">
        <f t="shared" si="5"/>
        <v>213</v>
      </c>
      <c r="J73" s="94">
        <f t="shared" si="2"/>
        <v>173.12206572769955</v>
      </c>
      <c r="K73" s="12" t="str">
        <f t="shared" si="3"/>
        <v>Eb3</v>
      </c>
      <c r="L73" s="7"/>
    </row>
    <row r="74" spans="2:12" x14ac:dyDescent="0.25">
      <c r="B74" s="22">
        <v>5</v>
      </c>
      <c r="C74" s="23" t="s">
        <v>17</v>
      </c>
      <c r="D74" s="24">
        <f t="shared" si="4"/>
        <v>192</v>
      </c>
      <c r="E74" s="93">
        <f t="shared" ref="E74:E137" si="6">IF(D74&lt;10,"",1/(D74*NOTE_CLOCK))</f>
        <v>192.05729166666669</v>
      </c>
      <c r="F74" s="24" t="str">
        <f t="shared" ref="F74:F137" si="7">IF(E74="","",LOOKUP(E74, NOTE_FREQ, NOTE_NAME))</f>
        <v>F3</v>
      </c>
      <c r="G74" s="24"/>
      <c r="H74" s="25" t="s">
        <v>45</v>
      </c>
      <c r="I74" s="24">
        <f t="shared" si="5"/>
        <v>190</v>
      </c>
      <c r="J74" s="93">
        <f t="shared" ref="J74:J137" si="8">IF(I74&lt;10,"",1/(I74*NOTE_CLOCK))</f>
        <v>194.07894736842107</v>
      </c>
      <c r="K74" s="24" t="str">
        <f t="shared" ref="K74:K137" si="9">IF(J74="","",LOOKUP(J74, NOTE_FREQ, NOTE_NAME))</f>
        <v>F3</v>
      </c>
      <c r="L74" s="26"/>
    </row>
    <row r="75" spans="2:12" x14ac:dyDescent="0.25">
      <c r="C75" s="11" t="s">
        <v>25</v>
      </c>
      <c r="D75" s="12">
        <f t="shared" ref="D75:D138" si="10">HEX2DEC(C75)</f>
        <v>1</v>
      </c>
      <c r="E75" s="94" t="str">
        <f t="shared" si="6"/>
        <v/>
      </c>
      <c r="F75" s="12" t="str">
        <f t="shared" si="7"/>
        <v/>
      </c>
      <c r="G75" s="12"/>
      <c r="H75" s="13" t="s">
        <v>17</v>
      </c>
      <c r="I75" s="12">
        <f t="shared" ref="I75:I138" si="11">HEX2DEC(H75)</f>
        <v>192</v>
      </c>
      <c r="J75" s="94">
        <f t="shared" si="8"/>
        <v>192.05729166666669</v>
      </c>
      <c r="K75" s="12" t="str">
        <f t="shared" si="9"/>
        <v>F3</v>
      </c>
      <c r="L75" s="7"/>
    </row>
    <row r="76" spans="2:12" x14ac:dyDescent="0.25">
      <c r="C76" s="11" t="s">
        <v>17</v>
      </c>
      <c r="D76" s="12">
        <f t="shared" si="10"/>
        <v>192</v>
      </c>
      <c r="E76" s="94">
        <f t="shared" si="6"/>
        <v>192.05729166666669</v>
      </c>
      <c r="F76" s="12" t="str">
        <f t="shared" si="7"/>
        <v>F3</v>
      </c>
      <c r="G76" s="12"/>
      <c r="H76" s="13" t="s">
        <v>45</v>
      </c>
      <c r="I76" s="12">
        <f t="shared" si="11"/>
        <v>190</v>
      </c>
      <c r="J76" s="94">
        <f t="shared" si="8"/>
        <v>194.07894736842107</v>
      </c>
      <c r="K76" s="12" t="str">
        <f t="shared" si="9"/>
        <v>F3</v>
      </c>
      <c r="L76" s="7"/>
    </row>
    <row r="77" spans="2:12" x14ac:dyDescent="0.25">
      <c r="C77" s="11" t="s">
        <v>19</v>
      </c>
      <c r="D77" s="12">
        <f t="shared" si="10"/>
        <v>161</v>
      </c>
      <c r="E77" s="94">
        <f t="shared" si="6"/>
        <v>229.03726708074538</v>
      </c>
      <c r="F77" s="12" t="str">
        <f t="shared" si="7"/>
        <v>Ab3</v>
      </c>
      <c r="G77" s="12"/>
      <c r="H77" s="13" t="s">
        <v>51</v>
      </c>
      <c r="I77" s="12">
        <f t="shared" si="11"/>
        <v>159</v>
      </c>
      <c r="J77" s="94">
        <f t="shared" si="8"/>
        <v>231.9182389937107</v>
      </c>
      <c r="K77" s="12" t="str">
        <f t="shared" si="9"/>
        <v>Ab3</v>
      </c>
      <c r="L77" s="7"/>
    </row>
    <row r="78" spans="2:12" x14ac:dyDescent="0.25">
      <c r="C78" s="11" t="s">
        <v>26</v>
      </c>
      <c r="D78" s="12">
        <f t="shared" si="10"/>
        <v>128</v>
      </c>
      <c r="E78" s="94">
        <f t="shared" si="6"/>
        <v>288.08593750000006</v>
      </c>
      <c r="F78" s="12" t="str">
        <f t="shared" si="7"/>
        <v>C4</v>
      </c>
      <c r="G78" s="12"/>
      <c r="H78" s="13" t="s">
        <v>50</v>
      </c>
      <c r="I78" s="12">
        <f t="shared" si="11"/>
        <v>126</v>
      </c>
      <c r="J78" s="94">
        <f t="shared" si="8"/>
        <v>292.65873015873018</v>
      </c>
      <c r="K78" s="12" t="str">
        <f t="shared" si="9"/>
        <v>C4</v>
      </c>
      <c r="L78" s="7"/>
    </row>
    <row r="79" spans="2:12" x14ac:dyDescent="0.25">
      <c r="C79" s="11" t="s">
        <v>25</v>
      </c>
      <c r="D79" s="12">
        <f t="shared" si="10"/>
        <v>1</v>
      </c>
      <c r="E79" s="94" t="str">
        <f t="shared" si="6"/>
        <v/>
      </c>
      <c r="F79" s="12" t="str">
        <f t="shared" si="7"/>
        <v/>
      </c>
      <c r="G79" s="12"/>
      <c r="H79" s="13" t="s">
        <v>28</v>
      </c>
      <c r="I79" s="12">
        <f t="shared" si="11"/>
        <v>114</v>
      </c>
      <c r="J79" s="94">
        <f t="shared" si="8"/>
        <v>323.46491228070181</v>
      </c>
      <c r="K79" s="12" t="str">
        <f t="shared" si="9"/>
        <v>D4</v>
      </c>
      <c r="L79" s="7"/>
    </row>
    <row r="80" spans="2:12" x14ac:dyDescent="0.25">
      <c r="C80" s="11" t="s">
        <v>17</v>
      </c>
      <c r="D80" s="12">
        <f t="shared" si="10"/>
        <v>192</v>
      </c>
      <c r="E80" s="94">
        <f t="shared" si="6"/>
        <v>192.05729166666669</v>
      </c>
      <c r="F80" s="12" t="str">
        <f t="shared" si="7"/>
        <v>F3</v>
      </c>
      <c r="G80" s="12"/>
      <c r="H80" s="13" t="s">
        <v>45</v>
      </c>
      <c r="I80" s="12">
        <f t="shared" si="11"/>
        <v>190</v>
      </c>
      <c r="J80" s="94">
        <f t="shared" si="8"/>
        <v>194.07894736842107</v>
      </c>
      <c r="K80" s="12" t="str">
        <f t="shared" si="9"/>
        <v>F3</v>
      </c>
      <c r="L80" s="7"/>
    </row>
    <row r="81" spans="2:12" x14ac:dyDescent="0.25">
      <c r="C81" s="11" t="s">
        <v>25</v>
      </c>
      <c r="D81" s="12">
        <f t="shared" si="10"/>
        <v>1</v>
      </c>
      <c r="E81" s="94" t="str">
        <f t="shared" si="6"/>
        <v/>
      </c>
      <c r="F81" s="12" t="str">
        <f t="shared" si="7"/>
        <v/>
      </c>
      <c r="G81" s="12"/>
      <c r="H81" s="13" t="s">
        <v>28</v>
      </c>
      <c r="I81" s="12">
        <f t="shared" si="11"/>
        <v>114</v>
      </c>
      <c r="J81" s="94">
        <f t="shared" si="8"/>
        <v>323.46491228070181</v>
      </c>
      <c r="K81" s="12" t="str">
        <f t="shared" si="9"/>
        <v>D4</v>
      </c>
      <c r="L81" s="7"/>
    </row>
    <row r="82" spans="2:12" x14ac:dyDescent="0.25">
      <c r="C82" s="11" t="s">
        <v>30</v>
      </c>
      <c r="D82" s="12">
        <f t="shared" si="10"/>
        <v>96</v>
      </c>
      <c r="E82" s="94">
        <f t="shared" si="6"/>
        <v>384.11458333333337</v>
      </c>
      <c r="F82" s="12" t="str">
        <f t="shared" si="7"/>
        <v>F4</v>
      </c>
      <c r="G82" s="12"/>
      <c r="H82" s="13" t="s">
        <v>30</v>
      </c>
      <c r="I82" s="12">
        <f t="shared" si="11"/>
        <v>96</v>
      </c>
      <c r="J82" s="94">
        <f t="shared" si="8"/>
        <v>384.11458333333337</v>
      </c>
      <c r="K82" s="12" t="str">
        <f t="shared" si="9"/>
        <v>F4</v>
      </c>
      <c r="L82" s="7"/>
    </row>
    <row r="83" spans="2:12" x14ac:dyDescent="0.25">
      <c r="C83" s="11" t="s">
        <v>25</v>
      </c>
      <c r="D83" s="12">
        <f t="shared" si="10"/>
        <v>1</v>
      </c>
      <c r="E83" s="94" t="str">
        <f t="shared" si="6"/>
        <v/>
      </c>
      <c r="F83" s="12" t="str">
        <f t="shared" si="7"/>
        <v/>
      </c>
      <c r="G83" s="12"/>
      <c r="H83" s="13" t="s">
        <v>30</v>
      </c>
      <c r="I83" s="12">
        <f t="shared" si="11"/>
        <v>96</v>
      </c>
      <c r="J83" s="94">
        <f t="shared" si="8"/>
        <v>384.11458333333337</v>
      </c>
      <c r="K83" s="12" t="str">
        <f t="shared" si="9"/>
        <v>F4</v>
      </c>
      <c r="L83" s="7"/>
    </row>
    <row r="84" spans="2:12" x14ac:dyDescent="0.25">
      <c r="C84" s="11" t="s">
        <v>26</v>
      </c>
      <c r="D84" s="12">
        <f t="shared" si="10"/>
        <v>128</v>
      </c>
      <c r="E84" s="94">
        <f t="shared" si="6"/>
        <v>288.08593750000006</v>
      </c>
      <c r="F84" s="12" t="str">
        <f t="shared" si="7"/>
        <v>C4</v>
      </c>
      <c r="G84" s="12"/>
      <c r="H84" s="13" t="s">
        <v>50</v>
      </c>
      <c r="I84" s="12">
        <f t="shared" si="11"/>
        <v>126</v>
      </c>
      <c r="J84" s="94">
        <f t="shared" si="8"/>
        <v>292.65873015873018</v>
      </c>
      <c r="K84" s="12" t="str">
        <f t="shared" si="9"/>
        <v>C4</v>
      </c>
      <c r="L84" s="7"/>
    </row>
    <row r="85" spans="2:12" x14ac:dyDescent="0.25">
      <c r="C85" s="11" t="s">
        <v>25</v>
      </c>
      <c r="D85" s="12">
        <f t="shared" si="10"/>
        <v>1</v>
      </c>
      <c r="E85" s="94" t="str">
        <f t="shared" si="6"/>
        <v/>
      </c>
      <c r="F85" s="12" t="str">
        <f t="shared" si="7"/>
        <v/>
      </c>
      <c r="G85" s="12"/>
      <c r="H85" s="13" t="s">
        <v>26</v>
      </c>
      <c r="I85" s="12">
        <f t="shared" si="11"/>
        <v>128</v>
      </c>
      <c r="J85" s="94">
        <f t="shared" si="8"/>
        <v>288.08593750000006</v>
      </c>
      <c r="K85" s="12" t="str">
        <f t="shared" si="9"/>
        <v>C4</v>
      </c>
      <c r="L85" s="7"/>
    </row>
    <row r="86" spans="2:12" x14ac:dyDescent="0.25">
      <c r="C86" s="11" t="s">
        <v>19</v>
      </c>
      <c r="D86" s="12">
        <f t="shared" si="10"/>
        <v>161</v>
      </c>
      <c r="E86" s="94">
        <f t="shared" si="6"/>
        <v>229.03726708074538</v>
      </c>
      <c r="F86" s="12" t="str">
        <f t="shared" si="7"/>
        <v>Ab3</v>
      </c>
      <c r="G86" s="12"/>
      <c r="H86" s="13" t="s">
        <v>51</v>
      </c>
      <c r="I86" s="12">
        <f t="shared" si="11"/>
        <v>159</v>
      </c>
      <c r="J86" s="94">
        <f t="shared" si="8"/>
        <v>231.9182389937107</v>
      </c>
      <c r="K86" s="12" t="str">
        <f t="shared" si="9"/>
        <v>Ab3</v>
      </c>
      <c r="L86" s="7"/>
    </row>
    <row r="87" spans="2:12" x14ac:dyDescent="0.25">
      <c r="C87" s="11" t="s">
        <v>29</v>
      </c>
      <c r="D87" s="12">
        <f t="shared" si="10"/>
        <v>144</v>
      </c>
      <c r="E87" s="94">
        <f t="shared" si="6"/>
        <v>256.07638888888891</v>
      </c>
      <c r="F87" s="12" t="str">
        <f t="shared" si="7"/>
        <v>Bb3</v>
      </c>
      <c r="G87" s="12"/>
      <c r="H87" s="13" t="s">
        <v>49</v>
      </c>
      <c r="I87" s="12">
        <f t="shared" si="11"/>
        <v>142</v>
      </c>
      <c r="J87" s="94">
        <f t="shared" si="8"/>
        <v>259.68309859154931</v>
      </c>
      <c r="K87" s="12" t="str">
        <f t="shared" si="9"/>
        <v>Bb3</v>
      </c>
      <c r="L87" s="7"/>
    </row>
    <row r="88" spans="2:12" x14ac:dyDescent="0.25">
      <c r="C88" s="11" t="s">
        <v>26</v>
      </c>
      <c r="D88" s="12">
        <f t="shared" si="10"/>
        <v>128</v>
      </c>
      <c r="E88" s="94">
        <f t="shared" si="6"/>
        <v>288.08593750000006</v>
      </c>
      <c r="F88" s="12" t="str">
        <f t="shared" si="7"/>
        <v>C4</v>
      </c>
      <c r="G88" s="12"/>
      <c r="H88" s="13" t="s">
        <v>50</v>
      </c>
      <c r="I88" s="12">
        <f t="shared" si="11"/>
        <v>126</v>
      </c>
      <c r="J88" s="94">
        <f t="shared" si="8"/>
        <v>292.65873015873018</v>
      </c>
      <c r="K88" s="12" t="str">
        <f t="shared" si="9"/>
        <v>C4</v>
      </c>
      <c r="L88" s="7"/>
    </row>
    <row r="89" spans="2:12" ht="15.75" thickBot="1" x14ac:dyDescent="0.3">
      <c r="C89" s="11" t="s">
        <v>19</v>
      </c>
      <c r="D89" s="12">
        <f t="shared" si="10"/>
        <v>161</v>
      </c>
      <c r="E89" s="94">
        <f t="shared" si="6"/>
        <v>229.03726708074538</v>
      </c>
      <c r="F89" s="12" t="str">
        <f t="shared" si="7"/>
        <v>Ab3</v>
      </c>
      <c r="G89" s="12"/>
      <c r="H89" s="13" t="s">
        <v>51</v>
      </c>
      <c r="I89" s="12">
        <f t="shared" si="11"/>
        <v>159</v>
      </c>
      <c r="J89" s="94">
        <f t="shared" si="8"/>
        <v>231.9182389937107</v>
      </c>
      <c r="K89" s="12" t="str">
        <f t="shared" si="9"/>
        <v>Ab3</v>
      </c>
      <c r="L89" s="7"/>
    </row>
    <row r="90" spans="2:12" x14ac:dyDescent="0.25">
      <c r="B90" s="22">
        <v>6</v>
      </c>
      <c r="C90" s="23" t="s">
        <v>16</v>
      </c>
      <c r="D90" s="24">
        <f t="shared" si="10"/>
        <v>171</v>
      </c>
      <c r="E90" s="93">
        <f t="shared" si="6"/>
        <v>215.64327485380122</v>
      </c>
      <c r="F90" s="24" t="str">
        <f t="shared" si="7"/>
        <v>G3</v>
      </c>
      <c r="G90" s="24"/>
      <c r="H90" s="25" t="s">
        <v>44</v>
      </c>
      <c r="I90" s="24">
        <f t="shared" si="11"/>
        <v>169</v>
      </c>
      <c r="J90" s="93">
        <f t="shared" si="8"/>
        <v>218.19526627218937</v>
      </c>
      <c r="K90" s="24" t="str">
        <f t="shared" si="9"/>
        <v>G3</v>
      </c>
      <c r="L90" s="26"/>
    </row>
    <row r="91" spans="2:12" x14ac:dyDescent="0.25">
      <c r="C91" s="11" t="s">
        <v>25</v>
      </c>
      <c r="D91" s="12">
        <f t="shared" si="10"/>
        <v>1</v>
      </c>
      <c r="E91" s="94" t="str">
        <f t="shared" si="6"/>
        <v/>
      </c>
      <c r="F91" s="12" t="str">
        <f t="shared" si="7"/>
        <v/>
      </c>
      <c r="G91" s="12"/>
      <c r="H91" s="13" t="s">
        <v>25</v>
      </c>
      <c r="I91" s="12">
        <f t="shared" si="11"/>
        <v>1</v>
      </c>
      <c r="J91" s="94" t="str">
        <f t="shared" si="8"/>
        <v/>
      </c>
      <c r="K91" s="12" t="str">
        <f t="shared" si="9"/>
        <v/>
      </c>
      <c r="L91" s="7"/>
    </row>
    <row r="92" spans="2:12" x14ac:dyDescent="0.25">
      <c r="C92" s="11" t="s">
        <v>16</v>
      </c>
      <c r="D92" s="12">
        <f t="shared" si="10"/>
        <v>171</v>
      </c>
      <c r="E92" s="94">
        <f t="shared" si="6"/>
        <v>215.64327485380122</v>
      </c>
      <c r="F92" s="12" t="str">
        <f t="shared" si="7"/>
        <v>G3</v>
      </c>
      <c r="G92" s="12"/>
      <c r="H92" s="13" t="s">
        <v>44</v>
      </c>
      <c r="I92" s="12">
        <f t="shared" si="11"/>
        <v>169</v>
      </c>
      <c r="J92" s="94">
        <f t="shared" si="8"/>
        <v>218.19526627218937</v>
      </c>
      <c r="K92" s="12" t="str">
        <f t="shared" si="9"/>
        <v>G3</v>
      </c>
      <c r="L92" s="7"/>
    </row>
    <row r="93" spans="2:12" x14ac:dyDescent="0.25">
      <c r="C93" s="11" t="s">
        <v>31</v>
      </c>
      <c r="D93" s="12">
        <f t="shared" si="10"/>
        <v>136</v>
      </c>
      <c r="E93" s="94">
        <f t="shared" si="6"/>
        <v>271.13970588235298</v>
      </c>
      <c r="F93" s="12" t="str">
        <f t="shared" si="7"/>
        <v>B3</v>
      </c>
      <c r="G93" s="12"/>
      <c r="H93" s="13" t="s">
        <v>52</v>
      </c>
      <c r="I93" s="12">
        <f t="shared" si="11"/>
        <v>134</v>
      </c>
      <c r="J93" s="94">
        <f t="shared" si="8"/>
        <v>275.18656716417917</v>
      </c>
      <c r="K93" s="12" t="str">
        <f t="shared" si="9"/>
        <v>B3</v>
      </c>
      <c r="L93" s="7"/>
    </row>
    <row r="94" spans="2:12" x14ac:dyDescent="0.25">
      <c r="C94" s="11" t="s">
        <v>28</v>
      </c>
      <c r="D94" s="12">
        <f t="shared" si="10"/>
        <v>114</v>
      </c>
      <c r="E94" s="94">
        <f t="shared" si="6"/>
        <v>323.46491228070181</v>
      </c>
      <c r="F94" s="12" t="str">
        <f t="shared" si="7"/>
        <v>D4</v>
      </c>
      <c r="G94" s="12"/>
      <c r="H94" s="13" t="s">
        <v>48</v>
      </c>
      <c r="I94" s="12">
        <f t="shared" si="11"/>
        <v>112</v>
      </c>
      <c r="J94" s="94">
        <f t="shared" si="8"/>
        <v>329.2410714285715</v>
      </c>
      <c r="K94" s="12" t="str">
        <f t="shared" si="9"/>
        <v>D4</v>
      </c>
      <c r="L94" s="7"/>
    </row>
    <row r="95" spans="2:12" x14ac:dyDescent="0.25">
      <c r="C95" s="11" t="s">
        <v>25</v>
      </c>
      <c r="D95" s="12">
        <f t="shared" si="10"/>
        <v>1</v>
      </c>
      <c r="E95" s="94" t="str">
        <f t="shared" si="6"/>
        <v/>
      </c>
      <c r="F95" s="12" t="str">
        <f t="shared" si="7"/>
        <v/>
      </c>
      <c r="G95" s="12"/>
      <c r="H95" s="13" t="s">
        <v>28</v>
      </c>
      <c r="I95" s="12">
        <f t="shared" si="11"/>
        <v>114</v>
      </c>
      <c r="J95" s="94">
        <f t="shared" si="8"/>
        <v>323.46491228070181</v>
      </c>
      <c r="K95" s="12" t="str">
        <f t="shared" si="9"/>
        <v>D4</v>
      </c>
      <c r="L95" s="7"/>
    </row>
    <row r="96" spans="2:12" x14ac:dyDescent="0.25">
      <c r="C96" s="11" t="s">
        <v>16</v>
      </c>
      <c r="D96" s="12">
        <f t="shared" si="10"/>
        <v>171</v>
      </c>
      <c r="E96" s="94">
        <f t="shared" si="6"/>
        <v>215.64327485380122</v>
      </c>
      <c r="F96" s="12" t="str">
        <f t="shared" si="7"/>
        <v>G3</v>
      </c>
      <c r="G96" s="12"/>
      <c r="H96" s="13" t="s">
        <v>44</v>
      </c>
      <c r="I96" s="12">
        <f t="shared" si="11"/>
        <v>169</v>
      </c>
      <c r="J96" s="94">
        <f t="shared" si="8"/>
        <v>218.19526627218937</v>
      </c>
      <c r="K96" s="12" t="str">
        <f t="shared" si="9"/>
        <v>G3</v>
      </c>
      <c r="L96" s="7"/>
    </row>
    <row r="97" spans="2:12" x14ac:dyDescent="0.25">
      <c r="C97" s="11" t="s">
        <v>25</v>
      </c>
      <c r="D97" s="12">
        <f t="shared" si="10"/>
        <v>1</v>
      </c>
      <c r="E97" s="94" t="str">
        <f t="shared" si="6"/>
        <v/>
      </c>
      <c r="F97" s="12" t="str">
        <f t="shared" si="7"/>
        <v/>
      </c>
      <c r="G97" s="12"/>
      <c r="H97" s="13" t="s">
        <v>16</v>
      </c>
      <c r="I97" s="12">
        <f t="shared" si="11"/>
        <v>171</v>
      </c>
      <c r="J97" s="94">
        <f t="shared" si="8"/>
        <v>215.64327485380122</v>
      </c>
      <c r="K97" s="12" t="str">
        <f t="shared" si="9"/>
        <v>G3</v>
      </c>
      <c r="L97" s="7"/>
    </row>
    <row r="98" spans="2:12" x14ac:dyDescent="0.25">
      <c r="C98" s="11" t="s">
        <v>32</v>
      </c>
      <c r="D98" s="12">
        <f t="shared" si="10"/>
        <v>86</v>
      </c>
      <c r="E98" s="94">
        <f t="shared" si="6"/>
        <v>428.77906976744191</v>
      </c>
      <c r="F98" s="12" t="str">
        <f t="shared" si="7"/>
        <v>F#4</v>
      </c>
      <c r="G98" s="12"/>
      <c r="H98" s="13" t="s">
        <v>32</v>
      </c>
      <c r="I98" s="12">
        <f t="shared" si="11"/>
        <v>86</v>
      </c>
      <c r="J98" s="94">
        <f t="shared" si="8"/>
        <v>428.77906976744191</v>
      </c>
      <c r="K98" s="12" t="str">
        <f t="shared" si="9"/>
        <v>F#4</v>
      </c>
      <c r="L98" s="7"/>
    </row>
    <row r="99" spans="2:12" x14ac:dyDescent="0.25">
      <c r="C99" s="11" t="s">
        <v>25</v>
      </c>
      <c r="D99" s="12">
        <f t="shared" si="10"/>
        <v>1</v>
      </c>
      <c r="E99" s="94" t="str">
        <f t="shared" si="6"/>
        <v/>
      </c>
      <c r="F99" s="12" t="str">
        <f t="shared" si="7"/>
        <v/>
      </c>
      <c r="G99" s="12"/>
      <c r="H99" s="13" t="s">
        <v>22</v>
      </c>
      <c r="I99" s="12">
        <f t="shared" si="11"/>
        <v>76</v>
      </c>
      <c r="J99" s="94">
        <f t="shared" si="8"/>
        <v>485.19736842105266</v>
      </c>
      <c r="K99" s="12" t="str">
        <f t="shared" si="9"/>
        <v>A4</v>
      </c>
      <c r="L99" s="7"/>
    </row>
    <row r="100" spans="2:12" x14ac:dyDescent="0.25">
      <c r="C100" s="11" t="s">
        <v>28</v>
      </c>
      <c r="D100" s="12">
        <f t="shared" si="10"/>
        <v>114</v>
      </c>
      <c r="E100" s="94">
        <f t="shared" si="6"/>
        <v>323.46491228070181</v>
      </c>
      <c r="F100" s="12" t="str">
        <f t="shared" si="7"/>
        <v>D4</v>
      </c>
      <c r="G100" s="12"/>
      <c r="H100" s="13" t="s">
        <v>32</v>
      </c>
      <c r="I100" s="12">
        <f t="shared" si="11"/>
        <v>86</v>
      </c>
      <c r="J100" s="94">
        <f t="shared" si="8"/>
        <v>428.77906976744191</v>
      </c>
      <c r="K100" s="12" t="str">
        <f t="shared" si="9"/>
        <v>F#4</v>
      </c>
      <c r="L100" s="7"/>
    </row>
    <row r="101" spans="2:12" x14ac:dyDescent="0.25">
      <c r="C101" s="11" t="s">
        <v>25</v>
      </c>
      <c r="D101" s="12">
        <f t="shared" si="10"/>
        <v>1</v>
      </c>
      <c r="E101" s="94" t="str">
        <f t="shared" si="6"/>
        <v/>
      </c>
      <c r="F101" s="12" t="str">
        <f t="shared" si="7"/>
        <v/>
      </c>
      <c r="G101" s="12"/>
      <c r="H101" s="13" t="s">
        <v>22</v>
      </c>
      <c r="I101" s="12">
        <f t="shared" si="11"/>
        <v>76</v>
      </c>
      <c r="J101" s="94">
        <f t="shared" si="8"/>
        <v>485.19736842105266</v>
      </c>
      <c r="K101" s="12" t="str">
        <f t="shared" si="9"/>
        <v>A4</v>
      </c>
      <c r="L101" s="7"/>
    </row>
    <row r="102" spans="2:12" x14ac:dyDescent="0.25">
      <c r="C102" s="11" t="s">
        <v>31</v>
      </c>
      <c r="D102" s="12">
        <f t="shared" si="10"/>
        <v>136</v>
      </c>
      <c r="E102" s="94">
        <f t="shared" si="6"/>
        <v>271.13970588235298</v>
      </c>
      <c r="F102" s="12" t="str">
        <f t="shared" si="7"/>
        <v>B3</v>
      </c>
      <c r="G102" s="12"/>
      <c r="H102" s="13" t="s">
        <v>32</v>
      </c>
      <c r="I102" s="12">
        <f t="shared" si="11"/>
        <v>86</v>
      </c>
      <c r="J102" s="94">
        <f t="shared" si="8"/>
        <v>428.77906976744191</v>
      </c>
      <c r="K102" s="12" t="str">
        <f t="shared" si="9"/>
        <v>F#4</v>
      </c>
      <c r="L102" s="7"/>
    </row>
    <row r="103" spans="2:12" x14ac:dyDescent="0.25">
      <c r="C103" s="11" t="s">
        <v>26</v>
      </c>
      <c r="D103" s="12">
        <f t="shared" si="10"/>
        <v>128</v>
      </c>
      <c r="E103" s="94">
        <f t="shared" si="6"/>
        <v>288.08593750000006</v>
      </c>
      <c r="F103" s="12" t="str">
        <f t="shared" si="7"/>
        <v>C4</v>
      </c>
      <c r="G103" s="12"/>
      <c r="H103" s="13" t="s">
        <v>22</v>
      </c>
      <c r="I103" s="12">
        <f t="shared" si="11"/>
        <v>76</v>
      </c>
      <c r="J103" s="94">
        <f t="shared" si="8"/>
        <v>485.19736842105266</v>
      </c>
      <c r="K103" s="12" t="str">
        <f t="shared" si="9"/>
        <v>A4</v>
      </c>
      <c r="L103" s="7"/>
    </row>
    <row r="104" spans="2:12" x14ac:dyDescent="0.25">
      <c r="C104" s="11" t="s">
        <v>28</v>
      </c>
      <c r="D104" s="12">
        <f t="shared" si="10"/>
        <v>114</v>
      </c>
      <c r="E104" s="94">
        <f t="shared" si="6"/>
        <v>323.46491228070181</v>
      </c>
      <c r="F104" s="12" t="str">
        <f t="shared" si="7"/>
        <v>D4</v>
      </c>
      <c r="G104" s="12"/>
      <c r="H104" s="13" t="s">
        <v>32</v>
      </c>
      <c r="I104" s="12">
        <f t="shared" si="11"/>
        <v>86</v>
      </c>
      <c r="J104" s="94">
        <f t="shared" si="8"/>
        <v>428.77906976744191</v>
      </c>
      <c r="K104" s="12" t="str">
        <f t="shared" si="9"/>
        <v>F#4</v>
      </c>
      <c r="L104" s="7"/>
    </row>
    <row r="105" spans="2:12" ht="15.75" thickBot="1" x14ac:dyDescent="0.3">
      <c r="C105" s="11" t="s">
        <v>20</v>
      </c>
      <c r="D105" s="12">
        <f t="shared" si="10"/>
        <v>108</v>
      </c>
      <c r="E105" s="94">
        <f t="shared" si="6"/>
        <v>341.43518518518522</v>
      </c>
      <c r="F105" s="12" t="str">
        <f t="shared" si="7"/>
        <v>Eb4</v>
      </c>
      <c r="G105" s="12"/>
      <c r="H105" s="13" t="s">
        <v>22</v>
      </c>
      <c r="I105" s="12">
        <f t="shared" si="11"/>
        <v>76</v>
      </c>
      <c r="J105" s="94">
        <f t="shared" si="8"/>
        <v>485.19736842105266</v>
      </c>
      <c r="K105" s="12" t="str">
        <f t="shared" si="9"/>
        <v>A4</v>
      </c>
      <c r="L105" s="7"/>
    </row>
    <row r="106" spans="2:12" x14ac:dyDescent="0.25">
      <c r="B106" s="22">
        <v>7</v>
      </c>
      <c r="C106" s="23" t="s">
        <v>14</v>
      </c>
      <c r="D106" s="24">
        <f t="shared" si="10"/>
        <v>255</v>
      </c>
      <c r="E106" s="93">
        <f t="shared" si="6"/>
        <v>144.60784313725492</v>
      </c>
      <c r="F106" s="24" t="str">
        <f t="shared" si="7"/>
        <v>C3</v>
      </c>
      <c r="G106" s="24"/>
      <c r="H106" s="25" t="s">
        <v>53</v>
      </c>
      <c r="I106" s="24">
        <f t="shared" si="11"/>
        <v>64</v>
      </c>
      <c r="J106" s="93">
        <f t="shared" si="8"/>
        <v>576.17187500000011</v>
      </c>
      <c r="K106" s="24" t="str">
        <f t="shared" si="9"/>
        <v>C5</v>
      </c>
      <c r="L106" s="26"/>
    </row>
    <row r="107" spans="2:12" x14ac:dyDescent="0.25">
      <c r="C107" s="11" t="s">
        <v>25</v>
      </c>
      <c r="D107" s="12">
        <f t="shared" si="10"/>
        <v>1</v>
      </c>
      <c r="E107" s="94" t="str">
        <f t="shared" si="6"/>
        <v/>
      </c>
      <c r="F107" s="12" t="str">
        <f t="shared" si="7"/>
        <v/>
      </c>
      <c r="G107" s="12"/>
      <c r="H107" s="13" t="s">
        <v>25</v>
      </c>
      <c r="I107" s="12">
        <f t="shared" si="11"/>
        <v>1</v>
      </c>
      <c r="J107" s="94" t="str">
        <f t="shared" si="8"/>
        <v/>
      </c>
      <c r="K107" s="12" t="str">
        <f t="shared" si="9"/>
        <v/>
      </c>
      <c r="L107" s="7"/>
    </row>
    <row r="108" spans="2:12" x14ac:dyDescent="0.25">
      <c r="C108" s="11" t="s">
        <v>14</v>
      </c>
      <c r="D108" s="12">
        <f t="shared" si="10"/>
        <v>255</v>
      </c>
      <c r="E108" s="94">
        <f t="shared" si="6"/>
        <v>144.60784313725492</v>
      </c>
      <c r="F108" s="12" t="str">
        <f t="shared" si="7"/>
        <v>C3</v>
      </c>
      <c r="G108" s="12"/>
      <c r="H108" s="13" t="s">
        <v>25</v>
      </c>
      <c r="I108" s="12">
        <f t="shared" si="11"/>
        <v>1</v>
      </c>
      <c r="J108" s="94" t="str">
        <f t="shared" si="8"/>
        <v/>
      </c>
      <c r="K108" s="12" t="str">
        <f t="shared" si="9"/>
        <v/>
      </c>
      <c r="L108" s="7"/>
    </row>
    <row r="109" spans="2:12" x14ac:dyDescent="0.25">
      <c r="C109" s="11" t="s">
        <v>15</v>
      </c>
      <c r="D109" s="12">
        <f t="shared" si="10"/>
        <v>215</v>
      </c>
      <c r="E109" s="94">
        <f t="shared" si="6"/>
        <v>171.51162790697677</v>
      </c>
      <c r="F109" s="12" t="str">
        <f t="shared" si="7"/>
        <v>Eb3</v>
      </c>
      <c r="G109" s="12"/>
      <c r="H109" s="13" t="s">
        <v>53</v>
      </c>
      <c r="I109" s="12">
        <f t="shared" si="11"/>
        <v>64</v>
      </c>
      <c r="J109" s="94">
        <f t="shared" si="8"/>
        <v>576.17187500000011</v>
      </c>
      <c r="K109" s="12" t="str">
        <f t="shared" si="9"/>
        <v>C5</v>
      </c>
      <c r="L109" s="7"/>
    </row>
    <row r="110" spans="2:12" x14ac:dyDescent="0.25">
      <c r="C110" s="11" t="s">
        <v>16</v>
      </c>
      <c r="D110" s="12">
        <f t="shared" si="10"/>
        <v>171</v>
      </c>
      <c r="E110" s="94">
        <f t="shared" si="6"/>
        <v>215.64327485380122</v>
      </c>
      <c r="F110" s="12" t="str">
        <f t="shared" si="7"/>
        <v>G3</v>
      </c>
      <c r="G110" s="12"/>
      <c r="H110" s="13" t="s">
        <v>53</v>
      </c>
      <c r="I110" s="12">
        <f t="shared" si="11"/>
        <v>64</v>
      </c>
      <c r="J110" s="94">
        <f t="shared" si="8"/>
        <v>576.17187500000011</v>
      </c>
      <c r="K110" s="12" t="str">
        <f t="shared" si="9"/>
        <v>C5</v>
      </c>
      <c r="L110" s="7"/>
    </row>
    <row r="111" spans="2:12" x14ac:dyDescent="0.25">
      <c r="C111" s="11" t="s">
        <v>25</v>
      </c>
      <c r="D111" s="12">
        <f t="shared" si="10"/>
        <v>1</v>
      </c>
      <c r="E111" s="94" t="str">
        <f t="shared" si="6"/>
        <v/>
      </c>
      <c r="F111" s="12" t="str">
        <f t="shared" si="7"/>
        <v/>
      </c>
      <c r="G111" s="12"/>
      <c r="H111" s="13" t="s">
        <v>25</v>
      </c>
      <c r="I111" s="12">
        <f t="shared" si="11"/>
        <v>1</v>
      </c>
      <c r="J111" s="94" t="str">
        <f t="shared" si="8"/>
        <v/>
      </c>
      <c r="K111" s="12" t="str">
        <f t="shared" si="9"/>
        <v/>
      </c>
      <c r="L111" s="7"/>
    </row>
    <row r="112" spans="2:12" x14ac:dyDescent="0.25">
      <c r="C112" s="11" t="s">
        <v>14</v>
      </c>
      <c r="D112" s="12">
        <f t="shared" si="10"/>
        <v>255</v>
      </c>
      <c r="E112" s="94">
        <f t="shared" si="6"/>
        <v>144.60784313725492</v>
      </c>
      <c r="F112" s="12" t="str">
        <f t="shared" si="7"/>
        <v>C3</v>
      </c>
      <c r="G112" s="12"/>
      <c r="H112" s="13" t="s">
        <v>25</v>
      </c>
      <c r="I112" s="12">
        <f t="shared" si="11"/>
        <v>1</v>
      </c>
      <c r="J112" s="94" t="str">
        <f t="shared" si="8"/>
        <v/>
      </c>
      <c r="K112" s="12" t="str">
        <f t="shared" si="9"/>
        <v/>
      </c>
      <c r="L112" s="7"/>
    </row>
    <row r="113" spans="2:12" x14ac:dyDescent="0.25">
      <c r="C113" s="11" t="s">
        <v>25</v>
      </c>
      <c r="D113" s="12">
        <f t="shared" si="10"/>
        <v>1</v>
      </c>
      <c r="E113" s="94" t="str">
        <f t="shared" si="6"/>
        <v/>
      </c>
      <c r="F113" s="12" t="str">
        <f t="shared" si="7"/>
        <v/>
      </c>
      <c r="G113" s="12"/>
      <c r="H113" s="13" t="s">
        <v>25</v>
      </c>
      <c r="I113" s="12">
        <f t="shared" si="11"/>
        <v>1</v>
      </c>
      <c r="J113" s="94" t="str">
        <f t="shared" si="8"/>
        <v/>
      </c>
      <c r="K113" s="12" t="str">
        <f t="shared" si="9"/>
        <v/>
      </c>
      <c r="L113" s="7"/>
    </row>
    <row r="114" spans="2:12" x14ac:dyDescent="0.25">
      <c r="C114" s="11" t="s">
        <v>26</v>
      </c>
      <c r="D114" s="12">
        <f t="shared" si="10"/>
        <v>128</v>
      </c>
      <c r="E114" s="94">
        <f t="shared" si="6"/>
        <v>288.08593750000006</v>
      </c>
      <c r="F114" s="12" t="str">
        <f t="shared" si="7"/>
        <v>C4</v>
      </c>
      <c r="G114" s="12"/>
      <c r="H114" s="13" t="s">
        <v>53</v>
      </c>
      <c r="I114" s="12">
        <f t="shared" si="11"/>
        <v>64</v>
      </c>
      <c r="J114" s="94">
        <f t="shared" si="8"/>
        <v>576.17187500000011</v>
      </c>
      <c r="K114" s="12" t="str">
        <f t="shared" si="9"/>
        <v>C5</v>
      </c>
      <c r="L114" s="7"/>
    </row>
    <row r="115" spans="2:12" x14ac:dyDescent="0.25">
      <c r="C115" s="11" t="s">
        <v>25</v>
      </c>
      <c r="D115" s="12">
        <f t="shared" si="10"/>
        <v>1</v>
      </c>
      <c r="E115" s="94" t="str">
        <f t="shared" si="6"/>
        <v/>
      </c>
      <c r="F115" s="12" t="str">
        <f t="shared" si="7"/>
        <v/>
      </c>
      <c r="G115" s="12"/>
      <c r="H115" s="13" t="s">
        <v>34</v>
      </c>
      <c r="I115" s="12">
        <f t="shared" si="11"/>
        <v>57</v>
      </c>
      <c r="J115" s="94">
        <f t="shared" si="8"/>
        <v>646.92982456140362</v>
      </c>
      <c r="K115" s="12" t="str">
        <f t="shared" si="9"/>
        <v>D5</v>
      </c>
      <c r="L115" s="7"/>
    </row>
    <row r="116" spans="2:12" x14ac:dyDescent="0.25">
      <c r="C116" s="11" t="s">
        <v>16</v>
      </c>
      <c r="D116" s="12">
        <f t="shared" si="10"/>
        <v>171</v>
      </c>
      <c r="E116" s="94">
        <f t="shared" si="6"/>
        <v>215.64327485380122</v>
      </c>
      <c r="F116" s="12" t="str">
        <f t="shared" si="7"/>
        <v>G3</v>
      </c>
      <c r="G116" s="12"/>
      <c r="H116" s="13" t="s">
        <v>54</v>
      </c>
      <c r="I116" s="12">
        <f t="shared" si="11"/>
        <v>54</v>
      </c>
      <c r="J116" s="94">
        <f t="shared" si="8"/>
        <v>682.87037037037044</v>
      </c>
      <c r="K116" s="12" t="str">
        <f t="shared" si="9"/>
        <v>Eb5</v>
      </c>
      <c r="L116" s="7"/>
    </row>
    <row r="117" spans="2:12" x14ac:dyDescent="0.25">
      <c r="C117" s="11" t="s">
        <v>25</v>
      </c>
      <c r="D117" s="12">
        <f t="shared" si="10"/>
        <v>1</v>
      </c>
      <c r="E117" s="94" t="str">
        <f t="shared" si="6"/>
        <v/>
      </c>
      <c r="F117" s="12" t="str">
        <f t="shared" si="7"/>
        <v/>
      </c>
      <c r="G117" s="12"/>
      <c r="H117" s="13" t="s">
        <v>34</v>
      </c>
      <c r="I117" s="12">
        <f t="shared" si="11"/>
        <v>57</v>
      </c>
      <c r="J117" s="94">
        <f t="shared" si="8"/>
        <v>646.92982456140362</v>
      </c>
      <c r="K117" s="12" t="str">
        <f t="shared" si="9"/>
        <v>D5</v>
      </c>
      <c r="L117" s="7"/>
    </row>
    <row r="118" spans="2:12" x14ac:dyDescent="0.25">
      <c r="C118" s="11" t="s">
        <v>15</v>
      </c>
      <c r="D118" s="12">
        <f t="shared" si="10"/>
        <v>215</v>
      </c>
      <c r="E118" s="94">
        <f t="shared" si="6"/>
        <v>171.51162790697677</v>
      </c>
      <c r="F118" s="12" t="str">
        <f t="shared" si="7"/>
        <v>Eb3</v>
      </c>
      <c r="G118" s="12"/>
      <c r="H118" s="13" t="s">
        <v>53</v>
      </c>
      <c r="I118" s="12">
        <f t="shared" si="11"/>
        <v>64</v>
      </c>
      <c r="J118" s="94">
        <f t="shared" si="8"/>
        <v>576.17187500000011</v>
      </c>
      <c r="K118" s="12" t="str">
        <f t="shared" si="9"/>
        <v>C5</v>
      </c>
      <c r="L118" s="7"/>
    </row>
    <row r="119" spans="2:12" x14ac:dyDescent="0.25">
      <c r="C119" s="11" t="s">
        <v>17</v>
      </c>
      <c r="D119" s="12">
        <f t="shared" si="10"/>
        <v>192</v>
      </c>
      <c r="E119" s="94">
        <f t="shared" si="6"/>
        <v>192.05729166666669</v>
      </c>
      <c r="F119" s="12" t="str">
        <f t="shared" si="7"/>
        <v>F3</v>
      </c>
      <c r="G119" s="12"/>
      <c r="H119" s="13" t="s">
        <v>34</v>
      </c>
      <c r="I119" s="12">
        <f t="shared" si="11"/>
        <v>57</v>
      </c>
      <c r="J119" s="94">
        <f t="shared" si="8"/>
        <v>646.92982456140362</v>
      </c>
      <c r="K119" s="12" t="str">
        <f t="shared" si="9"/>
        <v>D5</v>
      </c>
      <c r="L119" s="7"/>
    </row>
    <row r="120" spans="2:12" x14ac:dyDescent="0.25">
      <c r="C120" s="11" t="s">
        <v>16</v>
      </c>
      <c r="D120" s="12">
        <f t="shared" si="10"/>
        <v>171</v>
      </c>
      <c r="E120" s="94">
        <f t="shared" si="6"/>
        <v>215.64327485380122</v>
      </c>
      <c r="F120" s="12" t="str">
        <f t="shared" si="7"/>
        <v>G3</v>
      </c>
      <c r="G120" s="12"/>
      <c r="H120" s="13" t="s">
        <v>54</v>
      </c>
      <c r="I120" s="12">
        <f t="shared" si="11"/>
        <v>54</v>
      </c>
      <c r="J120" s="94">
        <f t="shared" si="8"/>
        <v>682.87037037037044</v>
      </c>
      <c r="K120" s="12" t="str">
        <f t="shared" si="9"/>
        <v>Eb5</v>
      </c>
      <c r="L120" s="7"/>
    </row>
    <row r="121" spans="2:12" ht="15.75" thickBot="1" x14ac:dyDescent="0.3">
      <c r="C121" s="11" t="s">
        <v>15</v>
      </c>
      <c r="D121" s="12">
        <f t="shared" si="10"/>
        <v>215</v>
      </c>
      <c r="E121" s="94">
        <f t="shared" si="6"/>
        <v>171.51162790697677</v>
      </c>
      <c r="F121" s="12" t="str">
        <f t="shared" si="7"/>
        <v>Eb3</v>
      </c>
      <c r="G121" s="12"/>
      <c r="H121" s="13" t="s">
        <v>34</v>
      </c>
      <c r="I121" s="12">
        <f t="shared" si="11"/>
        <v>57</v>
      </c>
      <c r="J121" s="94">
        <f t="shared" si="8"/>
        <v>646.92982456140362</v>
      </c>
      <c r="K121" s="12" t="str">
        <f t="shared" si="9"/>
        <v>D5</v>
      </c>
      <c r="L121" s="7"/>
    </row>
    <row r="122" spans="2:12" x14ac:dyDescent="0.25">
      <c r="B122" s="22">
        <v>8</v>
      </c>
      <c r="C122" s="23" t="s">
        <v>14</v>
      </c>
      <c r="D122" s="24">
        <f t="shared" si="10"/>
        <v>255</v>
      </c>
      <c r="E122" s="93">
        <f t="shared" si="6"/>
        <v>144.60784313725492</v>
      </c>
      <c r="F122" s="24" t="str">
        <f t="shared" si="7"/>
        <v>C3</v>
      </c>
      <c r="G122" s="24"/>
      <c r="H122" s="25" t="s">
        <v>53</v>
      </c>
      <c r="I122" s="24">
        <f t="shared" si="11"/>
        <v>64</v>
      </c>
      <c r="J122" s="93">
        <f t="shared" si="8"/>
        <v>576.17187500000011</v>
      </c>
      <c r="K122" s="24" t="str">
        <f t="shared" si="9"/>
        <v>C5</v>
      </c>
      <c r="L122" s="26"/>
    </row>
    <row r="123" spans="2:12" x14ac:dyDescent="0.25">
      <c r="C123" s="11" t="s">
        <v>25</v>
      </c>
      <c r="D123" s="12">
        <f t="shared" si="10"/>
        <v>1</v>
      </c>
      <c r="E123" s="94" t="str">
        <f t="shared" si="6"/>
        <v/>
      </c>
      <c r="F123" s="12" t="str">
        <f t="shared" si="7"/>
        <v/>
      </c>
      <c r="G123" s="12"/>
      <c r="H123" s="13" t="s">
        <v>25</v>
      </c>
      <c r="I123" s="12">
        <f t="shared" si="11"/>
        <v>1</v>
      </c>
      <c r="J123" s="94" t="str">
        <f t="shared" si="8"/>
        <v/>
      </c>
      <c r="K123" s="12" t="str">
        <f t="shared" si="9"/>
        <v/>
      </c>
      <c r="L123" s="7"/>
    </row>
    <row r="124" spans="2:12" x14ac:dyDescent="0.25">
      <c r="C124" s="11" t="s">
        <v>14</v>
      </c>
      <c r="D124" s="12">
        <f t="shared" si="10"/>
        <v>255</v>
      </c>
      <c r="E124" s="94">
        <f t="shared" si="6"/>
        <v>144.60784313725492</v>
      </c>
      <c r="F124" s="12" t="str">
        <f t="shared" si="7"/>
        <v>C3</v>
      </c>
      <c r="G124" s="12"/>
      <c r="H124" s="13" t="s">
        <v>25</v>
      </c>
      <c r="I124" s="12">
        <f t="shared" si="11"/>
        <v>1</v>
      </c>
      <c r="J124" s="94" t="str">
        <f t="shared" si="8"/>
        <v/>
      </c>
      <c r="K124" s="12" t="str">
        <f t="shared" si="9"/>
        <v/>
      </c>
      <c r="L124" s="7"/>
    </row>
    <row r="125" spans="2:12" x14ac:dyDescent="0.25">
      <c r="C125" s="11" t="s">
        <v>15</v>
      </c>
      <c r="D125" s="12">
        <f t="shared" si="10"/>
        <v>215</v>
      </c>
      <c r="E125" s="94">
        <f t="shared" si="6"/>
        <v>171.51162790697677</v>
      </c>
      <c r="F125" s="12" t="str">
        <f t="shared" si="7"/>
        <v>Eb3</v>
      </c>
      <c r="G125" s="12"/>
      <c r="H125" s="13" t="s">
        <v>53</v>
      </c>
      <c r="I125" s="12">
        <f t="shared" si="11"/>
        <v>64</v>
      </c>
      <c r="J125" s="94">
        <f t="shared" si="8"/>
        <v>576.17187500000011</v>
      </c>
      <c r="K125" s="12" t="str">
        <f t="shared" si="9"/>
        <v>C5</v>
      </c>
      <c r="L125" s="7"/>
    </row>
    <row r="126" spans="2:12" x14ac:dyDescent="0.25">
      <c r="C126" s="11" t="s">
        <v>16</v>
      </c>
      <c r="D126" s="12">
        <f t="shared" si="10"/>
        <v>171</v>
      </c>
      <c r="E126" s="94">
        <f t="shared" si="6"/>
        <v>215.64327485380122</v>
      </c>
      <c r="F126" s="12" t="str">
        <f t="shared" si="7"/>
        <v>G3</v>
      </c>
      <c r="G126" s="12"/>
      <c r="H126" s="13" t="s">
        <v>53</v>
      </c>
      <c r="I126" s="12">
        <f t="shared" si="11"/>
        <v>64</v>
      </c>
      <c r="J126" s="94">
        <f t="shared" si="8"/>
        <v>576.17187500000011</v>
      </c>
      <c r="K126" s="12" t="str">
        <f t="shared" si="9"/>
        <v>C5</v>
      </c>
      <c r="L126" s="7"/>
    </row>
    <row r="127" spans="2:12" x14ac:dyDescent="0.25">
      <c r="C127" s="11" t="s">
        <v>25</v>
      </c>
      <c r="D127" s="12">
        <f t="shared" si="10"/>
        <v>1</v>
      </c>
      <c r="E127" s="94" t="str">
        <f t="shared" si="6"/>
        <v/>
      </c>
      <c r="F127" s="12" t="str">
        <f t="shared" si="7"/>
        <v/>
      </c>
      <c r="G127" s="12"/>
      <c r="H127" s="13" t="s">
        <v>25</v>
      </c>
      <c r="I127" s="12">
        <f t="shared" si="11"/>
        <v>1</v>
      </c>
      <c r="J127" s="94" t="str">
        <f t="shared" si="8"/>
        <v/>
      </c>
      <c r="K127" s="12" t="str">
        <f t="shared" si="9"/>
        <v/>
      </c>
      <c r="L127" s="7"/>
    </row>
    <row r="128" spans="2:12" x14ac:dyDescent="0.25">
      <c r="C128" s="11" t="s">
        <v>14</v>
      </c>
      <c r="D128" s="12">
        <f t="shared" si="10"/>
        <v>255</v>
      </c>
      <c r="E128" s="94">
        <f t="shared" si="6"/>
        <v>144.60784313725492</v>
      </c>
      <c r="F128" s="12" t="str">
        <f t="shared" si="7"/>
        <v>C3</v>
      </c>
      <c r="G128" s="12"/>
      <c r="H128" s="13" t="s">
        <v>25</v>
      </c>
      <c r="I128" s="12">
        <f t="shared" si="11"/>
        <v>1</v>
      </c>
      <c r="J128" s="94" t="str">
        <f t="shared" si="8"/>
        <v/>
      </c>
      <c r="K128" s="12" t="str">
        <f t="shared" si="9"/>
        <v/>
      </c>
      <c r="L128" s="7"/>
    </row>
    <row r="129" spans="2:12" x14ac:dyDescent="0.25">
      <c r="C129" s="11" t="s">
        <v>25</v>
      </c>
      <c r="D129" s="12">
        <f t="shared" si="10"/>
        <v>1</v>
      </c>
      <c r="E129" s="94" t="str">
        <f t="shared" si="6"/>
        <v/>
      </c>
      <c r="F129" s="12" t="str">
        <f t="shared" si="7"/>
        <v/>
      </c>
      <c r="G129" s="12"/>
      <c r="H129" s="13" t="s">
        <v>25</v>
      </c>
      <c r="I129" s="12">
        <f t="shared" si="11"/>
        <v>1</v>
      </c>
      <c r="J129" s="94" t="str">
        <f t="shared" si="8"/>
        <v/>
      </c>
      <c r="K129" s="12" t="str">
        <f t="shared" si="9"/>
        <v/>
      </c>
      <c r="L129" s="7"/>
    </row>
    <row r="130" spans="2:12" x14ac:dyDescent="0.25">
      <c r="C130" s="11" t="s">
        <v>26</v>
      </c>
      <c r="D130" s="12">
        <f t="shared" si="10"/>
        <v>128</v>
      </c>
      <c r="E130" s="94">
        <f t="shared" si="6"/>
        <v>288.08593750000006</v>
      </c>
      <c r="F130" s="12" t="str">
        <f t="shared" si="7"/>
        <v>C4</v>
      </c>
      <c r="G130" s="12"/>
      <c r="H130" s="13" t="s">
        <v>53</v>
      </c>
      <c r="I130" s="12">
        <f t="shared" si="11"/>
        <v>64</v>
      </c>
      <c r="J130" s="94">
        <f t="shared" si="8"/>
        <v>576.17187500000011</v>
      </c>
      <c r="K130" s="12" t="str">
        <f t="shared" si="9"/>
        <v>C5</v>
      </c>
      <c r="L130" s="7"/>
    </row>
    <row r="131" spans="2:12" x14ac:dyDescent="0.25">
      <c r="C131" s="11" t="s">
        <v>25</v>
      </c>
      <c r="D131" s="12">
        <f t="shared" si="10"/>
        <v>1</v>
      </c>
      <c r="E131" s="94" t="str">
        <f t="shared" si="6"/>
        <v/>
      </c>
      <c r="F131" s="12" t="str">
        <f t="shared" si="7"/>
        <v/>
      </c>
      <c r="G131" s="12"/>
      <c r="H131" s="13" t="s">
        <v>34</v>
      </c>
      <c r="I131" s="12">
        <f t="shared" si="11"/>
        <v>57</v>
      </c>
      <c r="J131" s="94">
        <f t="shared" si="8"/>
        <v>646.92982456140362</v>
      </c>
      <c r="K131" s="12" t="str">
        <f t="shared" si="9"/>
        <v>D5</v>
      </c>
      <c r="L131" s="7"/>
    </row>
    <row r="132" spans="2:12" x14ac:dyDescent="0.25">
      <c r="C132" s="11" t="s">
        <v>16</v>
      </c>
      <c r="D132" s="12">
        <f t="shared" si="10"/>
        <v>171</v>
      </c>
      <c r="E132" s="94">
        <f t="shared" si="6"/>
        <v>215.64327485380122</v>
      </c>
      <c r="F132" s="12" t="str">
        <f t="shared" si="7"/>
        <v>G3</v>
      </c>
      <c r="G132" s="12"/>
      <c r="H132" s="13" t="s">
        <v>54</v>
      </c>
      <c r="I132" s="12">
        <f t="shared" si="11"/>
        <v>54</v>
      </c>
      <c r="J132" s="94">
        <f t="shared" si="8"/>
        <v>682.87037037037044</v>
      </c>
      <c r="K132" s="12" t="str">
        <f t="shared" si="9"/>
        <v>Eb5</v>
      </c>
      <c r="L132" s="7"/>
    </row>
    <row r="133" spans="2:12" x14ac:dyDescent="0.25">
      <c r="C133" s="11" t="s">
        <v>25</v>
      </c>
      <c r="D133" s="12">
        <f t="shared" si="10"/>
        <v>1</v>
      </c>
      <c r="E133" s="94" t="str">
        <f t="shared" si="6"/>
        <v/>
      </c>
      <c r="F133" s="12" t="str">
        <f t="shared" si="7"/>
        <v/>
      </c>
      <c r="G133" s="12"/>
      <c r="H133" s="13" t="s">
        <v>34</v>
      </c>
      <c r="I133" s="12">
        <f t="shared" si="11"/>
        <v>57</v>
      </c>
      <c r="J133" s="94">
        <f t="shared" si="8"/>
        <v>646.92982456140362</v>
      </c>
      <c r="K133" s="12" t="str">
        <f t="shared" si="9"/>
        <v>D5</v>
      </c>
      <c r="L133" s="7"/>
    </row>
    <row r="134" spans="2:12" x14ac:dyDescent="0.25">
      <c r="C134" s="11" t="s">
        <v>15</v>
      </c>
      <c r="D134" s="12">
        <f t="shared" si="10"/>
        <v>215</v>
      </c>
      <c r="E134" s="94">
        <f t="shared" si="6"/>
        <v>171.51162790697677</v>
      </c>
      <c r="F134" s="12" t="str">
        <f t="shared" si="7"/>
        <v>Eb3</v>
      </c>
      <c r="G134" s="12"/>
      <c r="H134" s="13" t="s">
        <v>53</v>
      </c>
      <c r="I134" s="12">
        <f t="shared" si="11"/>
        <v>64</v>
      </c>
      <c r="J134" s="94">
        <f t="shared" si="8"/>
        <v>576.17187500000011</v>
      </c>
      <c r="K134" s="12" t="str">
        <f t="shared" si="9"/>
        <v>C5</v>
      </c>
      <c r="L134" s="7"/>
    </row>
    <row r="135" spans="2:12" x14ac:dyDescent="0.25">
      <c r="C135" s="11" t="s">
        <v>17</v>
      </c>
      <c r="D135" s="12">
        <f t="shared" si="10"/>
        <v>192</v>
      </c>
      <c r="E135" s="94">
        <f t="shared" si="6"/>
        <v>192.05729166666669</v>
      </c>
      <c r="F135" s="12" t="str">
        <f t="shared" si="7"/>
        <v>F3</v>
      </c>
      <c r="G135" s="12"/>
      <c r="H135" s="13" t="s">
        <v>34</v>
      </c>
      <c r="I135" s="12">
        <f t="shared" si="11"/>
        <v>57</v>
      </c>
      <c r="J135" s="94">
        <f t="shared" si="8"/>
        <v>646.92982456140362</v>
      </c>
      <c r="K135" s="12" t="str">
        <f t="shared" si="9"/>
        <v>D5</v>
      </c>
      <c r="L135" s="7"/>
    </row>
    <row r="136" spans="2:12" x14ac:dyDescent="0.25">
      <c r="C136" s="11" t="s">
        <v>16</v>
      </c>
      <c r="D136" s="12">
        <f t="shared" si="10"/>
        <v>171</v>
      </c>
      <c r="E136" s="94">
        <f t="shared" si="6"/>
        <v>215.64327485380122</v>
      </c>
      <c r="F136" s="12" t="str">
        <f t="shared" si="7"/>
        <v>G3</v>
      </c>
      <c r="G136" s="12"/>
      <c r="H136" s="13" t="s">
        <v>54</v>
      </c>
      <c r="I136" s="12">
        <f t="shared" si="11"/>
        <v>54</v>
      </c>
      <c r="J136" s="94">
        <f t="shared" si="8"/>
        <v>682.87037037037044</v>
      </c>
      <c r="K136" s="12" t="str">
        <f t="shared" si="9"/>
        <v>Eb5</v>
      </c>
      <c r="L136" s="7"/>
    </row>
    <row r="137" spans="2:12" ht="15.75" thickBot="1" x14ac:dyDescent="0.3">
      <c r="C137" s="11" t="s">
        <v>15</v>
      </c>
      <c r="D137" s="12">
        <f t="shared" si="10"/>
        <v>215</v>
      </c>
      <c r="E137" s="94">
        <f t="shared" si="6"/>
        <v>171.51162790697677</v>
      </c>
      <c r="F137" s="12" t="str">
        <f t="shared" si="7"/>
        <v>Eb3</v>
      </c>
      <c r="G137" s="12"/>
      <c r="H137" s="13" t="s">
        <v>53</v>
      </c>
      <c r="I137" s="12">
        <f t="shared" si="11"/>
        <v>64</v>
      </c>
      <c r="J137" s="94">
        <f t="shared" si="8"/>
        <v>576.17187500000011</v>
      </c>
      <c r="K137" s="12" t="str">
        <f t="shared" si="9"/>
        <v>C5</v>
      </c>
      <c r="L137" s="7"/>
    </row>
    <row r="138" spans="2:12" x14ac:dyDescent="0.25">
      <c r="B138" s="22">
        <v>9</v>
      </c>
      <c r="C138" s="23" t="s">
        <v>18</v>
      </c>
      <c r="D138" s="24">
        <f t="shared" si="10"/>
        <v>227</v>
      </c>
      <c r="E138" s="93">
        <f t="shared" ref="E138:E201" si="12">IF(D138&lt;10,"",1/(D138*NOTE_CLOCK))</f>
        <v>162.44493392070487</v>
      </c>
      <c r="F138" s="24" t="str">
        <f t="shared" ref="F138:F201" si="13">IF(E138="","",LOOKUP(E138, NOTE_FREQ, NOTE_NAME))</f>
        <v>D3</v>
      </c>
      <c r="G138" s="24"/>
      <c r="H138" s="25" t="s">
        <v>34</v>
      </c>
      <c r="I138" s="24">
        <f t="shared" si="11"/>
        <v>57</v>
      </c>
      <c r="J138" s="93">
        <f t="shared" ref="J138:J201" si="14">IF(I138&lt;10,"",1/(I138*NOTE_CLOCK))</f>
        <v>646.92982456140362</v>
      </c>
      <c r="K138" s="24" t="str">
        <f t="shared" ref="K138:K201" si="15">IF(J138="","",LOOKUP(J138, NOTE_FREQ, NOTE_NAME))</f>
        <v>D5</v>
      </c>
      <c r="L138" s="26"/>
    </row>
    <row r="139" spans="2:12" x14ac:dyDescent="0.25">
      <c r="C139" s="11" t="s">
        <v>25</v>
      </c>
      <c r="D139" s="12">
        <f t="shared" ref="D139:D202" si="16">HEX2DEC(C139)</f>
        <v>1</v>
      </c>
      <c r="E139" s="94" t="str">
        <f t="shared" si="12"/>
        <v/>
      </c>
      <c r="F139" s="12" t="str">
        <f t="shared" si="13"/>
        <v/>
      </c>
      <c r="G139" s="12"/>
      <c r="H139" s="13" t="s">
        <v>54</v>
      </c>
      <c r="I139" s="12">
        <f t="shared" ref="I139:I202" si="17">HEX2DEC(H139)</f>
        <v>54</v>
      </c>
      <c r="J139" s="94">
        <f t="shared" si="14"/>
        <v>682.87037037037044</v>
      </c>
      <c r="K139" s="12" t="str">
        <f t="shared" si="15"/>
        <v>Eb5</v>
      </c>
      <c r="L139" s="7"/>
    </row>
    <row r="140" spans="2:12" x14ac:dyDescent="0.25">
      <c r="C140" s="11" t="s">
        <v>18</v>
      </c>
      <c r="D140" s="12">
        <f t="shared" si="16"/>
        <v>227</v>
      </c>
      <c r="E140" s="94">
        <f t="shared" si="12"/>
        <v>162.44493392070487</v>
      </c>
      <c r="F140" s="12" t="str">
        <f t="shared" si="13"/>
        <v>D3</v>
      </c>
      <c r="G140" s="12"/>
      <c r="H140" s="13" t="s">
        <v>55</v>
      </c>
      <c r="I140" s="12">
        <f t="shared" si="17"/>
        <v>48</v>
      </c>
      <c r="J140" s="94">
        <f t="shared" si="14"/>
        <v>768.22916666666674</v>
      </c>
      <c r="K140" s="12" t="str">
        <f t="shared" si="15"/>
        <v>F5</v>
      </c>
      <c r="L140" s="7"/>
    </row>
    <row r="141" spans="2:12" x14ac:dyDescent="0.25">
      <c r="C141" s="11" t="s">
        <v>17</v>
      </c>
      <c r="D141" s="12">
        <f t="shared" si="16"/>
        <v>192</v>
      </c>
      <c r="E141" s="94">
        <f t="shared" si="12"/>
        <v>192.05729166666669</v>
      </c>
      <c r="F141" s="12" t="str">
        <f t="shared" si="13"/>
        <v>F3</v>
      </c>
      <c r="G141" s="12"/>
      <c r="H141" s="13" t="s">
        <v>54</v>
      </c>
      <c r="I141" s="12">
        <f t="shared" si="17"/>
        <v>54</v>
      </c>
      <c r="J141" s="94">
        <f t="shared" si="14"/>
        <v>682.87037037037044</v>
      </c>
      <c r="K141" s="12" t="str">
        <f t="shared" si="15"/>
        <v>Eb5</v>
      </c>
      <c r="L141" s="7"/>
    </row>
    <row r="142" spans="2:12" x14ac:dyDescent="0.25">
      <c r="C142" s="11" t="s">
        <v>27</v>
      </c>
      <c r="D142" s="12">
        <f t="shared" si="16"/>
        <v>151</v>
      </c>
      <c r="E142" s="94">
        <f t="shared" si="12"/>
        <v>244.20529801324506</v>
      </c>
      <c r="F142" s="12" t="str">
        <f t="shared" si="13"/>
        <v>A3</v>
      </c>
      <c r="G142" s="12"/>
      <c r="H142" s="13" t="s">
        <v>34</v>
      </c>
      <c r="I142" s="12">
        <f t="shared" si="17"/>
        <v>57</v>
      </c>
      <c r="J142" s="94">
        <f t="shared" si="14"/>
        <v>646.92982456140362</v>
      </c>
      <c r="K142" s="12" t="str">
        <f t="shared" si="15"/>
        <v>D5</v>
      </c>
      <c r="L142" s="7"/>
    </row>
    <row r="143" spans="2:12" x14ac:dyDescent="0.25">
      <c r="C143" s="11" t="s">
        <v>25</v>
      </c>
      <c r="D143" s="12">
        <f t="shared" si="16"/>
        <v>1</v>
      </c>
      <c r="E143" s="94" t="str">
        <f t="shared" si="12"/>
        <v/>
      </c>
      <c r="F143" s="12" t="str">
        <f t="shared" si="13"/>
        <v/>
      </c>
      <c r="G143" s="12"/>
      <c r="H143" s="13" t="s">
        <v>54</v>
      </c>
      <c r="I143" s="12">
        <f t="shared" si="17"/>
        <v>54</v>
      </c>
      <c r="J143" s="94">
        <f t="shared" si="14"/>
        <v>682.87037037037044</v>
      </c>
      <c r="K143" s="12" t="str">
        <f t="shared" si="15"/>
        <v>Eb5</v>
      </c>
      <c r="L143" s="7"/>
    </row>
    <row r="144" spans="2:12" x14ac:dyDescent="0.25">
      <c r="C144" s="11" t="s">
        <v>18</v>
      </c>
      <c r="D144" s="12">
        <f t="shared" si="16"/>
        <v>227</v>
      </c>
      <c r="E144" s="94">
        <f t="shared" si="12"/>
        <v>162.44493392070487</v>
      </c>
      <c r="F144" s="12" t="str">
        <f t="shared" si="13"/>
        <v>D3</v>
      </c>
      <c r="G144" s="12"/>
      <c r="H144" s="13" t="s">
        <v>55</v>
      </c>
      <c r="I144" s="12">
        <f t="shared" si="17"/>
        <v>48</v>
      </c>
      <c r="J144" s="94">
        <f t="shared" si="14"/>
        <v>768.22916666666674</v>
      </c>
      <c r="K144" s="12" t="str">
        <f t="shared" si="15"/>
        <v>F5</v>
      </c>
      <c r="L144" s="7"/>
    </row>
    <row r="145" spans="2:12" x14ac:dyDescent="0.25">
      <c r="C145" s="11" t="s">
        <v>25</v>
      </c>
      <c r="D145" s="12">
        <f t="shared" si="16"/>
        <v>1</v>
      </c>
      <c r="E145" s="94" t="str">
        <f t="shared" si="12"/>
        <v/>
      </c>
      <c r="F145" s="12" t="str">
        <f t="shared" si="13"/>
        <v/>
      </c>
      <c r="G145" s="12"/>
      <c r="H145" s="13" t="s">
        <v>54</v>
      </c>
      <c r="I145" s="12">
        <f t="shared" si="17"/>
        <v>54</v>
      </c>
      <c r="J145" s="94">
        <f t="shared" si="14"/>
        <v>682.87037037037044</v>
      </c>
      <c r="K145" s="12" t="str">
        <f t="shared" si="15"/>
        <v>Eb5</v>
      </c>
      <c r="L145" s="7"/>
    </row>
    <row r="146" spans="2:12" x14ac:dyDescent="0.25">
      <c r="C146" s="11" t="s">
        <v>28</v>
      </c>
      <c r="D146" s="12">
        <f t="shared" si="16"/>
        <v>114</v>
      </c>
      <c r="E146" s="94">
        <f t="shared" si="12"/>
        <v>323.46491228070181</v>
      </c>
      <c r="F146" s="12" t="str">
        <f t="shared" si="13"/>
        <v>D4</v>
      </c>
      <c r="G146" s="12"/>
      <c r="H146" s="13" t="s">
        <v>56</v>
      </c>
      <c r="I146" s="12">
        <f t="shared" si="17"/>
        <v>38</v>
      </c>
      <c r="J146" s="94">
        <f t="shared" si="14"/>
        <v>970.39473684210532</v>
      </c>
      <c r="K146" s="12" t="str">
        <f t="shared" si="15"/>
        <v>A5</v>
      </c>
      <c r="L146" s="7"/>
    </row>
    <row r="147" spans="2:12" x14ac:dyDescent="0.25">
      <c r="C147" s="11" t="s">
        <v>25</v>
      </c>
      <c r="D147" s="12">
        <f t="shared" si="16"/>
        <v>1</v>
      </c>
      <c r="E147" s="94" t="str">
        <f t="shared" si="12"/>
        <v/>
      </c>
      <c r="F147" s="12" t="str">
        <f t="shared" si="13"/>
        <v/>
      </c>
      <c r="G147" s="12"/>
      <c r="H147" s="13" t="s">
        <v>57</v>
      </c>
      <c r="I147" s="12">
        <f t="shared" si="17"/>
        <v>36</v>
      </c>
      <c r="J147" s="94">
        <f t="shared" si="14"/>
        <v>1024.3055555555557</v>
      </c>
      <c r="K147" s="12" t="str">
        <f t="shared" si="15"/>
        <v>Bb5</v>
      </c>
      <c r="L147" s="7"/>
    </row>
    <row r="148" spans="2:12" x14ac:dyDescent="0.25">
      <c r="C148" s="11" t="s">
        <v>27</v>
      </c>
      <c r="D148" s="12">
        <f t="shared" si="16"/>
        <v>151</v>
      </c>
      <c r="E148" s="94">
        <f t="shared" si="12"/>
        <v>244.20529801324506</v>
      </c>
      <c r="F148" s="12" t="str">
        <f t="shared" si="13"/>
        <v>A3</v>
      </c>
      <c r="G148" s="12"/>
      <c r="H148" s="13" t="s">
        <v>56</v>
      </c>
      <c r="I148" s="12">
        <f t="shared" si="17"/>
        <v>38</v>
      </c>
      <c r="J148" s="94">
        <f t="shared" si="14"/>
        <v>970.39473684210532</v>
      </c>
      <c r="K148" s="12" t="str">
        <f t="shared" si="15"/>
        <v>A5</v>
      </c>
      <c r="L148" s="7"/>
    </row>
    <row r="149" spans="2:12" x14ac:dyDescent="0.25">
      <c r="C149" s="11" t="s">
        <v>25</v>
      </c>
      <c r="D149" s="12">
        <f t="shared" si="16"/>
        <v>1</v>
      </c>
      <c r="E149" s="94" t="str">
        <f t="shared" si="12"/>
        <v/>
      </c>
      <c r="F149" s="12" t="str">
        <f t="shared" si="13"/>
        <v/>
      </c>
      <c r="G149" s="12"/>
      <c r="H149" s="13" t="s">
        <v>57</v>
      </c>
      <c r="I149" s="12">
        <f t="shared" si="17"/>
        <v>36</v>
      </c>
      <c r="J149" s="94">
        <f t="shared" si="14"/>
        <v>1024.3055555555557</v>
      </c>
      <c r="K149" s="12" t="str">
        <f t="shared" si="15"/>
        <v>Bb5</v>
      </c>
      <c r="L149" s="7"/>
    </row>
    <row r="150" spans="2:12" x14ac:dyDescent="0.25">
      <c r="C150" s="11" t="s">
        <v>17</v>
      </c>
      <c r="D150" s="12">
        <f t="shared" si="16"/>
        <v>192</v>
      </c>
      <c r="E150" s="94">
        <f t="shared" si="12"/>
        <v>192.05729166666669</v>
      </c>
      <c r="F150" s="12" t="str">
        <f t="shared" si="13"/>
        <v>F3</v>
      </c>
      <c r="G150" s="12"/>
      <c r="H150" s="13" t="s">
        <v>56</v>
      </c>
      <c r="I150" s="12">
        <f t="shared" si="17"/>
        <v>38</v>
      </c>
      <c r="J150" s="94">
        <f t="shared" si="14"/>
        <v>970.39473684210532</v>
      </c>
      <c r="K150" s="12" t="str">
        <f t="shared" si="15"/>
        <v>A5</v>
      </c>
      <c r="L150" s="7"/>
    </row>
    <row r="151" spans="2:12" x14ac:dyDescent="0.25">
      <c r="C151" s="11" t="s">
        <v>16</v>
      </c>
      <c r="D151" s="12">
        <f t="shared" si="16"/>
        <v>171</v>
      </c>
      <c r="E151" s="94">
        <f t="shared" si="12"/>
        <v>215.64327485380122</v>
      </c>
      <c r="F151" s="12" t="str">
        <f t="shared" si="13"/>
        <v>G3</v>
      </c>
      <c r="G151" s="12"/>
      <c r="H151" s="13" t="s">
        <v>57</v>
      </c>
      <c r="I151" s="12">
        <f t="shared" si="17"/>
        <v>36</v>
      </c>
      <c r="J151" s="94">
        <f t="shared" si="14"/>
        <v>1024.3055555555557</v>
      </c>
      <c r="K151" s="12" t="str">
        <f t="shared" si="15"/>
        <v>Bb5</v>
      </c>
      <c r="L151" s="7"/>
    </row>
    <row r="152" spans="2:12" x14ac:dyDescent="0.25">
      <c r="C152" s="11" t="s">
        <v>27</v>
      </c>
      <c r="D152" s="12">
        <f t="shared" si="16"/>
        <v>151</v>
      </c>
      <c r="E152" s="94">
        <f t="shared" si="12"/>
        <v>244.20529801324506</v>
      </c>
      <c r="F152" s="12" t="str">
        <f t="shared" si="13"/>
        <v>A3</v>
      </c>
      <c r="G152" s="12"/>
      <c r="H152" s="13" t="s">
        <v>33</v>
      </c>
      <c r="I152" s="12">
        <f t="shared" si="17"/>
        <v>32</v>
      </c>
      <c r="J152" s="94">
        <f t="shared" si="14"/>
        <v>1152.3437500000002</v>
      </c>
      <c r="K152" s="12" t="str">
        <f t="shared" si="15"/>
        <v>C6</v>
      </c>
      <c r="L152" s="7"/>
    </row>
    <row r="153" spans="2:12" ht="15.75" thickBot="1" x14ac:dyDescent="0.3">
      <c r="C153" s="11" t="s">
        <v>29</v>
      </c>
      <c r="D153" s="12">
        <f t="shared" si="16"/>
        <v>144</v>
      </c>
      <c r="E153" s="94">
        <f t="shared" si="12"/>
        <v>256.07638888888891</v>
      </c>
      <c r="F153" s="12" t="str">
        <f t="shared" si="13"/>
        <v>Bb3</v>
      </c>
      <c r="G153" s="12"/>
      <c r="H153" s="13" t="s">
        <v>21</v>
      </c>
      <c r="I153" s="12">
        <f t="shared" si="17"/>
        <v>28</v>
      </c>
      <c r="J153" s="94">
        <f t="shared" si="14"/>
        <v>1316.964285714286</v>
      </c>
      <c r="K153" s="12" t="str">
        <f t="shared" si="15"/>
        <v>D6</v>
      </c>
      <c r="L153" s="7"/>
    </row>
    <row r="154" spans="2:12" x14ac:dyDescent="0.25">
      <c r="B154" s="22">
        <v>10</v>
      </c>
      <c r="C154" s="23" t="s">
        <v>14</v>
      </c>
      <c r="D154" s="24">
        <f t="shared" si="16"/>
        <v>255</v>
      </c>
      <c r="E154" s="93">
        <f t="shared" si="12"/>
        <v>144.60784313725492</v>
      </c>
      <c r="F154" s="24" t="str">
        <f t="shared" si="13"/>
        <v>C3</v>
      </c>
      <c r="G154" s="24"/>
      <c r="H154" s="25" t="s">
        <v>33</v>
      </c>
      <c r="I154" s="24">
        <f t="shared" si="17"/>
        <v>32</v>
      </c>
      <c r="J154" s="93">
        <f t="shared" si="14"/>
        <v>1152.3437500000002</v>
      </c>
      <c r="K154" s="24" t="str">
        <f t="shared" si="15"/>
        <v>C6</v>
      </c>
      <c r="L154" s="26"/>
    </row>
    <row r="155" spans="2:12" x14ac:dyDescent="0.25">
      <c r="C155" s="11" t="s">
        <v>25</v>
      </c>
      <c r="D155" s="12">
        <f t="shared" si="16"/>
        <v>1</v>
      </c>
      <c r="E155" s="94" t="str">
        <f t="shared" si="12"/>
        <v/>
      </c>
      <c r="F155" s="12" t="str">
        <f t="shared" si="13"/>
        <v/>
      </c>
      <c r="G155" s="12"/>
      <c r="H155" s="13" t="s">
        <v>58</v>
      </c>
      <c r="I155" s="12">
        <f t="shared" si="17"/>
        <v>34</v>
      </c>
      <c r="J155" s="94">
        <f t="shared" si="14"/>
        <v>1084.5588235294119</v>
      </c>
      <c r="K155" s="12" t="str">
        <f t="shared" si="15"/>
        <v>B5</v>
      </c>
      <c r="L155" s="7"/>
    </row>
    <row r="156" spans="2:12" x14ac:dyDescent="0.25">
      <c r="C156" s="11" t="s">
        <v>14</v>
      </c>
      <c r="D156" s="12">
        <f t="shared" si="16"/>
        <v>255</v>
      </c>
      <c r="E156" s="94">
        <f t="shared" si="12"/>
        <v>144.60784313725492</v>
      </c>
      <c r="F156" s="12" t="str">
        <f t="shared" si="13"/>
        <v>C3</v>
      </c>
      <c r="G156" s="12"/>
      <c r="H156" s="13" t="s">
        <v>33</v>
      </c>
      <c r="I156" s="12">
        <f t="shared" si="17"/>
        <v>32</v>
      </c>
      <c r="J156" s="94">
        <f t="shared" si="14"/>
        <v>1152.3437500000002</v>
      </c>
      <c r="K156" s="12" t="str">
        <f t="shared" si="15"/>
        <v>C6</v>
      </c>
      <c r="L156" s="7"/>
    </row>
    <row r="157" spans="2:12" x14ac:dyDescent="0.25">
      <c r="C157" s="11" t="s">
        <v>15</v>
      </c>
      <c r="D157" s="12">
        <f t="shared" si="16"/>
        <v>215</v>
      </c>
      <c r="E157" s="94">
        <f t="shared" si="12"/>
        <v>171.51162790697677</v>
      </c>
      <c r="F157" s="12" t="str">
        <f t="shared" si="13"/>
        <v>Eb3</v>
      </c>
      <c r="G157" s="12"/>
      <c r="H157" s="13" t="s">
        <v>21</v>
      </c>
      <c r="I157" s="12">
        <f t="shared" si="17"/>
        <v>28</v>
      </c>
      <c r="J157" s="94">
        <f t="shared" si="14"/>
        <v>1316.964285714286</v>
      </c>
      <c r="K157" s="12" t="str">
        <f t="shared" si="15"/>
        <v>D6</v>
      </c>
      <c r="L157" s="7"/>
    </row>
    <row r="158" spans="2:12" x14ac:dyDescent="0.25">
      <c r="C158" s="11" t="s">
        <v>16</v>
      </c>
      <c r="D158" s="12">
        <f t="shared" si="16"/>
        <v>171</v>
      </c>
      <c r="E158" s="94">
        <f t="shared" si="12"/>
        <v>215.64327485380122</v>
      </c>
      <c r="F158" s="12" t="str">
        <f t="shared" si="13"/>
        <v>G3</v>
      </c>
      <c r="G158" s="12"/>
      <c r="H158" s="13" t="s">
        <v>33</v>
      </c>
      <c r="I158" s="12">
        <f t="shared" si="17"/>
        <v>32</v>
      </c>
      <c r="J158" s="94">
        <f t="shared" si="14"/>
        <v>1152.3437500000002</v>
      </c>
      <c r="K158" s="12" t="str">
        <f t="shared" si="15"/>
        <v>C6</v>
      </c>
      <c r="L158" s="7"/>
    </row>
    <row r="159" spans="2:12" x14ac:dyDescent="0.25">
      <c r="C159" s="11" t="s">
        <v>25</v>
      </c>
      <c r="D159" s="12">
        <f t="shared" si="16"/>
        <v>1</v>
      </c>
      <c r="E159" s="94" t="str">
        <f t="shared" si="12"/>
        <v/>
      </c>
      <c r="F159" s="12" t="str">
        <f t="shared" si="13"/>
        <v/>
      </c>
      <c r="G159" s="12"/>
      <c r="H159" s="13" t="s">
        <v>58</v>
      </c>
      <c r="I159" s="12">
        <f t="shared" si="17"/>
        <v>34</v>
      </c>
      <c r="J159" s="94">
        <f t="shared" si="14"/>
        <v>1084.5588235294119</v>
      </c>
      <c r="K159" s="12" t="str">
        <f t="shared" si="15"/>
        <v>B5</v>
      </c>
      <c r="L159" s="7"/>
    </row>
    <row r="160" spans="2:12" x14ac:dyDescent="0.25">
      <c r="C160" s="11" t="s">
        <v>14</v>
      </c>
      <c r="D160" s="12">
        <f t="shared" si="16"/>
        <v>255</v>
      </c>
      <c r="E160" s="94">
        <f t="shared" si="12"/>
        <v>144.60784313725492</v>
      </c>
      <c r="F160" s="12" t="str">
        <f t="shared" si="13"/>
        <v>C3</v>
      </c>
      <c r="G160" s="12"/>
      <c r="H160" s="13" t="s">
        <v>33</v>
      </c>
      <c r="I160" s="12">
        <f t="shared" si="17"/>
        <v>32</v>
      </c>
      <c r="J160" s="94">
        <f t="shared" si="14"/>
        <v>1152.3437500000002</v>
      </c>
      <c r="K160" s="12" t="str">
        <f t="shared" si="15"/>
        <v>C6</v>
      </c>
      <c r="L160" s="7"/>
    </row>
    <row r="161" spans="2:12" x14ac:dyDescent="0.25">
      <c r="C161" s="11" t="s">
        <v>25</v>
      </c>
      <c r="D161" s="12">
        <f t="shared" si="16"/>
        <v>1</v>
      </c>
      <c r="E161" s="94" t="str">
        <f t="shared" si="12"/>
        <v/>
      </c>
      <c r="F161" s="12" t="str">
        <f t="shared" si="13"/>
        <v/>
      </c>
      <c r="G161" s="12"/>
      <c r="H161" s="13" t="s">
        <v>21</v>
      </c>
      <c r="I161" s="12">
        <f t="shared" si="17"/>
        <v>28</v>
      </c>
      <c r="J161" s="94">
        <f t="shared" si="14"/>
        <v>1316.964285714286</v>
      </c>
      <c r="K161" s="12" t="str">
        <f t="shared" si="15"/>
        <v>D6</v>
      </c>
      <c r="L161" s="7"/>
    </row>
    <row r="162" spans="2:12" x14ac:dyDescent="0.25">
      <c r="C162" s="11" t="s">
        <v>26</v>
      </c>
      <c r="D162" s="12">
        <f t="shared" si="16"/>
        <v>128</v>
      </c>
      <c r="E162" s="94">
        <f t="shared" si="12"/>
        <v>288.08593750000006</v>
      </c>
      <c r="F162" s="12" t="str">
        <f t="shared" si="13"/>
        <v>C4</v>
      </c>
      <c r="G162" s="12"/>
      <c r="H162" s="13" t="s">
        <v>33</v>
      </c>
      <c r="I162" s="12">
        <f t="shared" si="17"/>
        <v>32</v>
      </c>
      <c r="J162" s="94">
        <f t="shared" si="14"/>
        <v>1152.3437500000002</v>
      </c>
      <c r="K162" s="12" t="str">
        <f t="shared" si="15"/>
        <v>C6</v>
      </c>
      <c r="L162" s="7"/>
    </row>
    <row r="163" spans="2:12" x14ac:dyDescent="0.25">
      <c r="C163" s="11" t="s">
        <v>25</v>
      </c>
      <c r="D163" s="12">
        <f t="shared" si="16"/>
        <v>1</v>
      </c>
      <c r="E163" s="94" t="str">
        <f t="shared" si="12"/>
        <v/>
      </c>
      <c r="F163" s="12" t="str">
        <f t="shared" si="13"/>
        <v/>
      </c>
      <c r="G163" s="12"/>
      <c r="H163" s="13" t="s">
        <v>25</v>
      </c>
      <c r="I163" s="12">
        <f t="shared" si="17"/>
        <v>1</v>
      </c>
      <c r="J163" s="94" t="str">
        <f t="shared" si="14"/>
        <v/>
      </c>
      <c r="K163" s="12" t="str">
        <f t="shared" si="15"/>
        <v/>
      </c>
      <c r="L163" s="7"/>
    </row>
    <row r="164" spans="2:12" x14ac:dyDescent="0.25">
      <c r="C164" s="11" t="s">
        <v>16</v>
      </c>
      <c r="D164" s="12">
        <f t="shared" si="16"/>
        <v>171</v>
      </c>
      <c r="E164" s="94">
        <f t="shared" si="12"/>
        <v>215.64327485380122</v>
      </c>
      <c r="F164" s="12" t="str">
        <f t="shared" si="13"/>
        <v>G3</v>
      </c>
      <c r="G164" s="12"/>
      <c r="H164" s="13" t="s">
        <v>33</v>
      </c>
      <c r="I164" s="12">
        <f t="shared" si="17"/>
        <v>32</v>
      </c>
      <c r="J164" s="94">
        <f t="shared" si="14"/>
        <v>1152.3437500000002</v>
      </c>
      <c r="K164" s="12" t="str">
        <f t="shared" si="15"/>
        <v>C6</v>
      </c>
      <c r="L164" s="7"/>
    </row>
    <row r="165" spans="2:12" x14ac:dyDescent="0.25">
      <c r="C165" s="11" t="s">
        <v>25</v>
      </c>
      <c r="D165" s="12">
        <f t="shared" si="16"/>
        <v>1</v>
      </c>
      <c r="E165" s="94" t="str">
        <f t="shared" si="12"/>
        <v/>
      </c>
      <c r="F165" s="12" t="str">
        <f t="shared" si="13"/>
        <v/>
      </c>
      <c r="G165" s="12"/>
      <c r="H165" s="13" t="s">
        <v>25</v>
      </c>
      <c r="I165" s="12">
        <f t="shared" si="17"/>
        <v>1</v>
      </c>
      <c r="J165" s="94" t="str">
        <f t="shared" si="14"/>
        <v/>
      </c>
      <c r="K165" s="12" t="str">
        <f t="shared" si="15"/>
        <v/>
      </c>
      <c r="L165" s="7"/>
    </row>
    <row r="166" spans="2:12" x14ac:dyDescent="0.25">
      <c r="C166" s="11" t="s">
        <v>15</v>
      </c>
      <c r="D166" s="12">
        <f t="shared" si="16"/>
        <v>215</v>
      </c>
      <c r="E166" s="94">
        <f t="shared" si="12"/>
        <v>171.51162790697677</v>
      </c>
      <c r="F166" s="12" t="str">
        <f t="shared" si="13"/>
        <v>Eb3</v>
      </c>
      <c r="G166" s="12"/>
      <c r="H166" s="13" t="s">
        <v>33</v>
      </c>
      <c r="I166" s="12">
        <f t="shared" si="17"/>
        <v>32</v>
      </c>
      <c r="J166" s="94">
        <f t="shared" si="14"/>
        <v>1152.3437500000002</v>
      </c>
      <c r="K166" s="12" t="str">
        <f t="shared" si="15"/>
        <v>C6</v>
      </c>
      <c r="L166" s="7"/>
    </row>
    <row r="167" spans="2:12" x14ac:dyDescent="0.25">
      <c r="C167" s="11" t="s">
        <v>17</v>
      </c>
      <c r="D167" s="12">
        <f t="shared" si="16"/>
        <v>192</v>
      </c>
      <c r="E167" s="94">
        <f t="shared" si="12"/>
        <v>192.05729166666669</v>
      </c>
      <c r="F167" s="12" t="str">
        <f t="shared" si="13"/>
        <v>F3</v>
      </c>
      <c r="G167" s="12"/>
      <c r="H167" s="13" t="s">
        <v>25</v>
      </c>
      <c r="I167" s="12">
        <f t="shared" si="17"/>
        <v>1</v>
      </c>
      <c r="J167" s="94" t="str">
        <f t="shared" si="14"/>
        <v/>
      </c>
      <c r="K167" s="12" t="str">
        <f t="shared" si="15"/>
        <v/>
      </c>
      <c r="L167" s="7"/>
    </row>
    <row r="168" spans="2:12" x14ac:dyDescent="0.25">
      <c r="C168" s="11" t="s">
        <v>16</v>
      </c>
      <c r="D168" s="12">
        <f t="shared" si="16"/>
        <v>171</v>
      </c>
      <c r="E168" s="94">
        <f t="shared" si="12"/>
        <v>215.64327485380122</v>
      </c>
      <c r="F168" s="12" t="str">
        <f t="shared" si="13"/>
        <v>G3</v>
      </c>
      <c r="G168" s="12"/>
      <c r="H168" s="13" t="s">
        <v>33</v>
      </c>
      <c r="I168" s="12">
        <f t="shared" si="17"/>
        <v>32</v>
      </c>
      <c r="J168" s="94">
        <f t="shared" si="14"/>
        <v>1152.3437500000002</v>
      </c>
      <c r="K168" s="12" t="str">
        <f t="shared" si="15"/>
        <v>C6</v>
      </c>
      <c r="L168" s="7"/>
    </row>
    <row r="169" spans="2:12" ht="15.75" thickBot="1" x14ac:dyDescent="0.3">
      <c r="C169" s="11" t="s">
        <v>15</v>
      </c>
      <c r="D169" s="12">
        <f t="shared" si="16"/>
        <v>215</v>
      </c>
      <c r="E169" s="94">
        <f t="shared" si="12"/>
        <v>171.51162790697677</v>
      </c>
      <c r="F169" s="12" t="str">
        <f t="shared" si="13"/>
        <v>Eb3</v>
      </c>
      <c r="G169" s="12"/>
      <c r="H169" s="13" t="s">
        <v>25</v>
      </c>
      <c r="I169" s="12">
        <f t="shared" si="17"/>
        <v>1</v>
      </c>
      <c r="J169" s="94" t="str">
        <f t="shared" si="14"/>
        <v/>
      </c>
      <c r="K169" s="12" t="str">
        <f t="shared" si="15"/>
        <v/>
      </c>
      <c r="L169" s="7"/>
    </row>
    <row r="170" spans="2:12" x14ac:dyDescent="0.25">
      <c r="B170" s="22">
        <v>11</v>
      </c>
      <c r="C170" s="23" t="s">
        <v>17</v>
      </c>
      <c r="D170" s="24">
        <f t="shared" si="16"/>
        <v>192</v>
      </c>
      <c r="E170" s="93">
        <f t="shared" si="12"/>
        <v>192.05729166666669</v>
      </c>
      <c r="F170" s="24" t="str">
        <f t="shared" si="13"/>
        <v>F3</v>
      </c>
      <c r="G170" s="24"/>
      <c r="H170" s="25" t="s">
        <v>55</v>
      </c>
      <c r="I170" s="24">
        <f t="shared" si="17"/>
        <v>48</v>
      </c>
      <c r="J170" s="93">
        <f t="shared" si="14"/>
        <v>768.22916666666674</v>
      </c>
      <c r="K170" s="24" t="str">
        <f t="shared" si="15"/>
        <v>F5</v>
      </c>
      <c r="L170" s="26"/>
    </row>
    <row r="171" spans="2:12" x14ac:dyDescent="0.25">
      <c r="C171" s="11" t="s">
        <v>25</v>
      </c>
      <c r="D171" s="12">
        <f t="shared" si="16"/>
        <v>1</v>
      </c>
      <c r="E171" s="94" t="str">
        <f t="shared" si="12"/>
        <v/>
      </c>
      <c r="F171" s="12" t="str">
        <f t="shared" si="13"/>
        <v/>
      </c>
      <c r="G171" s="12"/>
      <c r="H171" s="13" t="s">
        <v>25</v>
      </c>
      <c r="I171" s="12">
        <f t="shared" si="17"/>
        <v>1</v>
      </c>
      <c r="J171" s="94" t="str">
        <f t="shared" si="14"/>
        <v/>
      </c>
      <c r="K171" s="12" t="str">
        <f t="shared" si="15"/>
        <v/>
      </c>
      <c r="L171" s="7"/>
    </row>
    <row r="172" spans="2:12" x14ac:dyDescent="0.25">
      <c r="C172" s="11" t="s">
        <v>17</v>
      </c>
      <c r="D172" s="12">
        <f t="shared" si="16"/>
        <v>192</v>
      </c>
      <c r="E172" s="94">
        <f t="shared" si="12"/>
        <v>192.05729166666669</v>
      </c>
      <c r="F172" s="12" t="str">
        <f t="shared" si="13"/>
        <v>F3</v>
      </c>
      <c r="G172" s="12"/>
      <c r="H172" s="13" t="s">
        <v>55</v>
      </c>
      <c r="I172" s="12">
        <f t="shared" si="17"/>
        <v>48</v>
      </c>
      <c r="J172" s="94">
        <f t="shared" si="14"/>
        <v>768.22916666666674</v>
      </c>
      <c r="K172" s="12" t="str">
        <f t="shared" si="15"/>
        <v>F5</v>
      </c>
      <c r="L172" s="7"/>
    </row>
    <row r="173" spans="2:12" x14ac:dyDescent="0.25">
      <c r="C173" s="11" t="s">
        <v>19</v>
      </c>
      <c r="D173" s="12">
        <f t="shared" si="16"/>
        <v>161</v>
      </c>
      <c r="E173" s="94">
        <f t="shared" si="12"/>
        <v>229.03726708074538</v>
      </c>
      <c r="F173" s="12" t="str">
        <f t="shared" si="13"/>
        <v>Ab3</v>
      </c>
      <c r="G173" s="12"/>
      <c r="H173" s="13" t="s">
        <v>59</v>
      </c>
      <c r="I173" s="12">
        <f t="shared" si="17"/>
        <v>43</v>
      </c>
      <c r="J173" s="94">
        <f t="shared" si="14"/>
        <v>857.55813953488382</v>
      </c>
      <c r="K173" s="12" t="str">
        <f t="shared" si="15"/>
        <v>G5</v>
      </c>
      <c r="L173" s="7"/>
    </row>
    <row r="174" spans="2:12" x14ac:dyDescent="0.25">
      <c r="C174" s="11" t="s">
        <v>26</v>
      </c>
      <c r="D174" s="12">
        <f t="shared" si="16"/>
        <v>128</v>
      </c>
      <c r="E174" s="94">
        <f t="shared" si="12"/>
        <v>288.08593750000006</v>
      </c>
      <c r="F174" s="12" t="str">
        <f t="shared" si="13"/>
        <v>C4</v>
      </c>
      <c r="G174" s="12"/>
      <c r="H174" s="13" t="s">
        <v>60</v>
      </c>
      <c r="I174" s="12">
        <f t="shared" si="17"/>
        <v>40</v>
      </c>
      <c r="J174" s="94">
        <f t="shared" si="14"/>
        <v>921.875</v>
      </c>
      <c r="K174" s="12" t="str">
        <f t="shared" si="15"/>
        <v>Ab5</v>
      </c>
      <c r="L174" s="7"/>
    </row>
    <row r="175" spans="2:12" x14ac:dyDescent="0.25">
      <c r="C175" s="11" t="s">
        <v>25</v>
      </c>
      <c r="D175" s="12">
        <f t="shared" si="16"/>
        <v>1</v>
      </c>
      <c r="E175" s="94" t="str">
        <f t="shared" si="12"/>
        <v/>
      </c>
      <c r="F175" s="12" t="str">
        <f t="shared" si="13"/>
        <v/>
      </c>
      <c r="G175" s="12"/>
      <c r="H175" s="13" t="s">
        <v>57</v>
      </c>
      <c r="I175" s="12">
        <f t="shared" si="17"/>
        <v>36</v>
      </c>
      <c r="J175" s="94">
        <f t="shared" si="14"/>
        <v>1024.3055555555557</v>
      </c>
      <c r="K175" s="12" t="str">
        <f t="shared" si="15"/>
        <v>Bb5</v>
      </c>
      <c r="L175" s="7"/>
    </row>
    <row r="176" spans="2:12" x14ac:dyDescent="0.25">
      <c r="C176" s="11" t="s">
        <v>17</v>
      </c>
      <c r="D176" s="12">
        <f t="shared" si="16"/>
        <v>192</v>
      </c>
      <c r="E176" s="94">
        <f t="shared" si="12"/>
        <v>192.05729166666669</v>
      </c>
      <c r="F176" s="12" t="str">
        <f t="shared" si="13"/>
        <v>F3</v>
      </c>
      <c r="G176" s="12"/>
      <c r="H176" s="13" t="s">
        <v>60</v>
      </c>
      <c r="I176" s="12">
        <f t="shared" si="17"/>
        <v>40</v>
      </c>
      <c r="J176" s="94">
        <f t="shared" si="14"/>
        <v>921.875</v>
      </c>
      <c r="K176" s="12" t="str">
        <f t="shared" si="15"/>
        <v>Ab5</v>
      </c>
      <c r="L176" s="7"/>
    </row>
    <row r="177" spans="2:12" x14ac:dyDescent="0.25">
      <c r="C177" s="11" t="s">
        <v>25</v>
      </c>
      <c r="D177" s="12">
        <f t="shared" si="16"/>
        <v>1</v>
      </c>
      <c r="E177" s="94" t="str">
        <f t="shared" si="12"/>
        <v/>
      </c>
      <c r="F177" s="12" t="str">
        <f t="shared" si="13"/>
        <v/>
      </c>
      <c r="G177" s="12"/>
      <c r="H177" s="13" t="s">
        <v>59</v>
      </c>
      <c r="I177" s="12">
        <f t="shared" si="17"/>
        <v>43</v>
      </c>
      <c r="J177" s="94">
        <f t="shared" si="14"/>
        <v>857.55813953488382</v>
      </c>
      <c r="K177" s="12" t="str">
        <f t="shared" si="15"/>
        <v>G5</v>
      </c>
      <c r="L177" s="7"/>
    </row>
    <row r="178" spans="2:12" x14ac:dyDescent="0.25">
      <c r="C178" s="11" t="s">
        <v>30</v>
      </c>
      <c r="D178" s="12">
        <f t="shared" si="16"/>
        <v>96</v>
      </c>
      <c r="E178" s="94">
        <f t="shared" si="12"/>
        <v>384.11458333333337</v>
      </c>
      <c r="F178" s="12" t="str">
        <f t="shared" si="13"/>
        <v>F4</v>
      </c>
      <c r="G178" s="12"/>
      <c r="H178" s="13" t="s">
        <v>55</v>
      </c>
      <c r="I178" s="12">
        <f t="shared" si="17"/>
        <v>48</v>
      </c>
      <c r="J178" s="94">
        <f t="shared" si="14"/>
        <v>768.22916666666674</v>
      </c>
      <c r="K178" s="12" t="str">
        <f t="shared" si="15"/>
        <v>F5</v>
      </c>
      <c r="L178" s="7"/>
    </row>
    <row r="179" spans="2:12" x14ac:dyDescent="0.25">
      <c r="C179" s="11" t="s">
        <v>33</v>
      </c>
      <c r="D179" s="12">
        <f t="shared" si="16"/>
        <v>32</v>
      </c>
      <c r="E179" s="94">
        <f t="shared" si="12"/>
        <v>1152.3437500000002</v>
      </c>
      <c r="F179" s="61" t="str">
        <f t="shared" si="13"/>
        <v>C6</v>
      </c>
      <c r="G179" s="12"/>
      <c r="H179" s="13" t="s">
        <v>61</v>
      </c>
      <c r="I179" s="12">
        <f t="shared" si="17"/>
        <v>24</v>
      </c>
      <c r="J179" s="94">
        <f t="shared" si="14"/>
        <v>1536.4583333333335</v>
      </c>
      <c r="K179" s="12" t="str">
        <f t="shared" si="15"/>
        <v>F6</v>
      </c>
      <c r="L179" s="60" t="s">
        <v>120</v>
      </c>
    </row>
    <row r="180" spans="2:12" x14ac:dyDescent="0.25">
      <c r="C180" s="11" t="s">
        <v>26</v>
      </c>
      <c r="D180" s="12">
        <f t="shared" si="16"/>
        <v>128</v>
      </c>
      <c r="E180" s="94">
        <f t="shared" si="12"/>
        <v>288.08593750000006</v>
      </c>
      <c r="F180" s="12" t="str">
        <f t="shared" si="13"/>
        <v>C4</v>
      </c>
      <c r="G180" s="12"/>
      <c r="H180" s="13" t="s">
        <v>55</v>
      </c>
      <c r="I180" s="12">
        <f t="shared" si="17"/>
        <v>48</v>
      </c>
      <c r="J180" s="94">
        <f t="shared" si="14"/>
        <v>768.22916666666674</v>
      </c>
      <c r="K180" s="12" t="str">
        <f t="shared" si="15"/>
        <v>F5</v>
      </c>
      <c r="L180" s="7"/>
    </row>
    <row r="181" spans="2:12" x14ac:dyDescent="0.25">
      <c r="C181" s="11" t="s">
        <v>33</v>
      </c>
      <c r="D181" s="12">
        <f t="shared" si="16"/>
        <v>32</v>
      </c>
      <c r="E181" s="94">
        <f t="shared" si="12"/>
        <v>1152.3437500000002</v>
      </c>
      <c r="F181" s="61" t="str">
        <f t="shared" si="13"/>
        <v>C6</v>
      </c>
      <c r="G181" s="12"/>
      <c r="H181" s="13" t="s">
        <v>61</v>
      </c>
      <c r="I181" s="12">
        <f t="shared" si="17"/>
        <v>24</v>
      </c>
      <c r="J181" s="94">
        <f t="shared" si="14"/>
        <v>1536.4583333333335</v>
      </c>
      <c r="K181" s="12" t="str">
        <f t="shared" si="15"/>
        <v>F6</v>
      </c>
      <c r="L181" s="60" t="s">
        <v>120</v>
      </c>
    </row>
    <row r="182" spans="2:12" x14ac:dyDescent="0.25">
      <c r="C182" s="11" t="s">
        <v>19</v>
      </c>
      <c r="D182" s="12">
        <f t="shared" si="16"/>
        <v>161</v>
      </c>
      <c r="E182" s="94">
        <f t="shared" si="12"/>
        <v>229.03726708074538</v>
      </c>
      <c r="F182" s="12" t="str">
        <f t="shared" si="13"/>
        <v>Ab3</v>
      </c>
      <c r="G182" s="12"/>
      <c r="H182" s="13" t="s">
        <v>55</v>
      </c>
      <c r="I182" s="12">
        <f t="shared" si="17"/>
        <v>48</v>
      </c>
      <c r="J182" s="94">
        <f t="shared" si="14"/>
        <v>768.22916666666674</v>
      </c>
      <c r="K182" s="12" t="str">
        <f t="shared" si="15"/>
        <v>F5</v>
      </c>
      <c r="L182" s="7"/>
    </row>
    <row r="183" spans="2:12" x14ac:dyDescent="0.25">
      <c r="C183" s="11" t="s">
        <v>33</v>
      </c>
      <c r="D183" s="12">
        <f t="shared" si="16"/>
        <v>32</v>
      </c>
      <c r="E183" s="94">
        <f t="shared" si="12"/>
        <v>1152.3437500000002</v>
      </c>
      <c r="F183" s="61" t="str">
        <f t="shared" si="13"/>
        <v>C6</v>
      </c>
      <c r="G183" s="12"/>
      <c r="H183" s="13" t="s">
        <v>61</v>
      </c>
      <c r="I183" s="12">
        <f t="shared" si="17"/>
        <v>24</v>
      </c>
      <c r="J183" s="94">
        <f t="shared" si="14"/>
        <v>1536.4583333333335</v>
      </c>
      <c r="K183" s="12" t="str">
        <f t="shared" si="15"/>
        <v>F6</v>
      </c>
      <c r="L183" s="60" t="s">
        <v>120</v>
      </c>
    </row>
    <row r="184" spans="2:12" x14ac:dyDescent="0.25">
      <c r="C184" s="11" t="s">
        <v>26</v>
      </c>
      <c r="D184" s="12">
        <f t="shared" si="16"/>
        <v>128</v>
      </c>
      <c r="E184" s="94">
        <f t="shared" si="12"/>
        <v>288.08593750000006</v>
      </c>
      <c r="F184" s="12" t="str">
        <f t="shared" si="13"/>
        <v>C4</v>
      </c>
      <c r="G184" s="12"/>
      <c r="H184" s="13" t="s">
        <v>55</v>
      </c>
      <c r="I184" s="12">
        <f t="shared" si="17"/>
        <v>48</v>
      </c>
      <c r="J184" s="94">
        <f t="shared" si="14"/>
        <v>768.22916666666674</v>
      </c>
      <c r="K184" s="12" t="str">
        <f t="shared" si="15"/>
        <v>F5</v>
      </c>
      <c r="L184" s="7"/>
    </row>
    <row r="185" spans="2:12" ht="15.75" thickBot="1" x14ac:dyDescent="0.3">
      <c r="C185" s="11" t="s">
        <v>33</v>
      </c>
      <c r="D185" s="12">
        <f t="shared" si="16"/>
        <v>32</v>
      </c>
      <c r="E185" s="94">
        <f t="shared" si="12"/>
        <v>1152.3437500000002</v>
      </c>
      <c r="F185" s="61" t="str">
        <f t="shared" si="13"/>
        <v>C6</v>
      </c>
      <c r="G185" s="12"/>
      <c r="H185" s="13" t="s">
        <v>61</v>
      </c>
      <c r="I185" s="12">
        <f t="shared" si="17"/>
        <v>24</v>
      </c>
      <c r="J185" s="94">
        <f t="shared" si="14"/>
        <v>1536.4583333333335</v>
      </c>
      <c r="K185" s="12" t="str">
        <f t="shared" si="15"/>
        <v>F6</v>
      </c>
      <c r="L185" s="60" t="s">
        <v>120</v>
      </c>
    </row>
    <row r="186" spans="2:12" x14ac:dyDescent="0.25">
      <c r="B186" s="22">
        <v>12</v>
      </c>
      <c r="C186" s="23" t="s">
        <v>16</v>
      </c>
      <c r="D186" s="24">
        <f t="shared" si="16"/>
        <v>171</v>
      </c>
      <c r="E186" s="93">
        <f t="shared" si="12"/>
        <v>215.64327485380122</v>
      </c>
      <c r="F186" s="24" t="str">
        <f t="shared" si="13"/>
        <v>G3</v>
      </c>
      <c r="G186" s="24"/>
      <c r="H186" s="25" t="s">
        <v>59</v>
      </c>
      <c r="I186" s="24">
        <f t="shared" si="17"/>
        <v>43</v>
      </c>
      <c r="J186" s="93">
        <f t="shared" si="14"/>
        <v>857.55813953488382</v>
      </c>
      <c r="K186" s="24" t="str">
        <f t="shared" si="15"/>
        <v>G5</v>
      </c>
      <c r="L186" s="26"/>
    </row>
    <row r="187" spans="2:12" x14ac:dyDescent="0.25">
      <c r="C187" s="11" t="s">
        <v>25</v>
      </c>
      <c r="D187" s="12">
        <f t="shared" si="16"/>
        <v>1</v>
      </c>
      <c r="E187" s="94" t="str">
        <f t="shared" si="12"/>
        <v/>
      </c>
      <c r="F187" s="12" t="str">
        <f t="shared" si="13"/>
        <v/>
      </c>
      <c r="G187" s="12"/>
      <c r="H187" s="13" t="s">
        <v>59</v>
      </c>
      <c r="I187" s="12">
        <f t="shared" si="17"/>
        <v>43</v>
      </c>
      <c r="J187" s="94">
        <f t="shared" si="14"/>
        <v>857.55813953488382</v>
      </c>
      <c r="K187" s="12" t="str">
        <f t="shared" si="15"/>
        <v>G5</v>
      </c>
      <c r="L187" s="7"/>
    </row>
    <row r="188" spans="2:12" x14ac:dyDescent="0.25">
      <c r="C188" s="11" t="s">
        <v>16</v>
      </c>
      <c r="D188" s="12">
        <f t="shared" si="16"/>
        <v>171</v>
      </c>
      <c r="E188" s="94">
        <f t="shared" si="12"/>
        <v>215.64327485380122</v>
      </c>
      <c r="F188" s="12" t="str">
        <f t="shared" si="13"/>
        <v>G3</v>
      </c>
      <c r="G188" s="12"/>
      <c r="H188" s="13" t="s">
        <v>59</v>
      </c>
      <c r="I188" s="12">
        <f t="shared" si="17"/>
        <v>43</v>
      </c>
      <c r="J188" s="94">
        <f t="shared" si="14"/>
        <v>857.55813953488382</v>
      </c>
      <c r="K188" s="12" t="str">
        <f t="shared" si="15"/>
        <v>G5</v>
      </c>
      <c r="L188" s="7"/>
    </row>
    <row r="189" spans="2:12" x14ac:dyDescent="0.25">
      <c r="C189" s="11" t="s">
        <v>31</v>
      </c>
      <c r="D189" s="12">
        <f t="shared" si="16"/>
        <v>136</v>
      </c>
      <c r="E189" s="94">
        <f t="shared" si="12"/>
        <v>271.13970588235298</v>
      </c>
      <c r="F189" s="12" t="str">
        <f t="shared" si="13"/>
        <v>B3</v>
      </c>
      <c r="G189" s="12"/>
      <c r="H189" s="13" t="s">
        <v>56</v>
      </c>
      <c r="I189" s="12">
        <f t="shared" si="17"/>
        <v>38</v>
      </c>
      <c r="J189" s="94">
        <f t="shared" si="14"/>
        <v>970.39473684210532</v>
      </c>
      <c r="K189" s="12" t="str">
        <f t="shared" si="15"/>
        <v>A5</v>
      </c>
      <c r="L189" s="7"/>
    </row>
    <row r="190" spans="2:12" x14ac:dyDescent="0.25">
      <c r="C190" s="11" t="s">
        <v>28</v>
      </c>
      <c r="D190" s="12">
        <f t="shared" si="16"/>
        <v>114</v>
      </c>
      <c r="E190" s="94">
        <f t="shared" si="12"/>
        <v>323.46491228070181</v>
      </c>
      <c r="F190" s="12" t="str">
        <f t="shared" si="13"/>
        <v>D4</v>
      </c>
      <c r="G190" s="12"/>
      <c r="H190" s="13" t="s">
        <v>58</v>
      </c>
      <c r="I190" s="12">
        <f t="shared" si="17"/>
        <v>34</v>
      </c>
      <c r="J190" s="94">
        <f t="shared" si="14"/>
        <v>1084.5588235294119</v>
      </c>
      <c r="K190" s="12" t="str">
        <f t="shared" si="15"/>
        <v>B5</v>
      </c>
      <c r="L190" s="7"/>
    </row>
    <row r="191" spans="2:12" x14ac:dyDescent="0.25">
      <c r="C191" s="11" t="s">
        <v>25</v>
      </c>
      <c r="D191" s="12">
        <f t="shared" si="16"/>
        <v>1</v>
      </c>
      <c r="E191" s="94" t="str">
        <f t="shared" si="12"/>
        <v/>
      </c>
      <c r="F191" s="12" t="str">
        <f t="shared" si="13"/>
        <v/>
      </c>
      <c r="G191" s="12"/>
      <c r="H191" s="13" t="s">
        <v>58</v>
      </c>
      <c r="I191" s="12">
        <f t="shared" si="17"/>
        <v>34</v>
      </c>
      <c r="J191" s="94">
        <f t="shared" si="14"/>
        <v>1084.5588235294119</v>
      </c>
      <c r="K191" s="12" t="str">
        <f t="shared" si="15"/>
        <v>B5</v>
      </c>
      <c r="L191" s="7"/>
    </row>
    <row r="192" spans="2:12" x14ac:dyDescent="0.25">
      <c r="C192" s="11" t="s">
        <v>16</v>
      </c>
      <c r="D192" s="12">
        <f t="shared" si="16"/>
        <v>171</v>
      </c>
      <c r="E192" s="94">
        <f t="shared" si="12"/>
        <v>215.64327485380122</v>
      </c>
      <c r="F192" s="12" t="str">
        <f t="shared" si="13"/>
        <v>G3</v>
      </c>
      <c r="G192" s="12"/>
      <c r="H192" s="13" t="s">
        <v>58</v>
      </c>
      <c r="I192" s="12">
        <f t="shared" si="17"/>
        <v>34</v>
      </c>
      <c r="J192" s="94">
        <f t="shared" si="14"/>
        <v>1084.5588235294119</v>
      </c>
      <c r="K192" s="12" t="str">
        <f t="shared" si="15"/>
        <v>B5</v>
      </c>
      <c r="L192" s="7"/>
    </row>
    <row r="193" spans="2:12" x14ac:dyDescent="0.25">
      <c r="C193" s="11" t="s">
        <v>25</v>
      </c>
      <c r="D193" s="12">
        <f t="shared" si="16"/>
        <v>1</v>
      </c>
      <c r="E193" s="94" t="str">
        <f t="shared" si="12"/>
        <v/>
      </c>
      <c r="F193" s="12" t="str">
        <f t="shared" si="13"/>
        <v/>
      </c>
      <c r="G193" s="12"/>
      <c r="H193" s="13" t="s">
        <v>56</v>
      </c>
      <c r="I193" s="12">
        <f t="shared" si="17"/>
        <v>38</v>
      </c>
      <c r="J193" s="94">
        <f t="shared" si="14"/>
        <v>970.39473684210532</v>
      </c>
      <c r="K193" s="12" t="str">
        <f t="shared" si="15"/>
        <v>A5</v>
      </c>
      <c r="L193" s="7"/>
    </row>
    <row r="194" spans="2:12" x14ac:dyDescent="0.25">
      <c r="C194" s="11" t="s">
        <v>32</v>
      </c>
      <c r="D194" s="12">
        <f t="shared" si="16"/>
        <v>86</v>
      </c>
      <c r="E194" s="94">
        <f t="shared" si="12"/>
        <v>428.77906976744191</v>
      </c>
      <c r="F194" s="12" t="str">
        <f t="shared" si="13"/>
        <v>F#4</v>
      </c>
      <c r="G194" s="12"/>
      <c r="H194" s="13" t="s">
        <v>59</v>
      </c>
      <c r="I194" s="12">
        <f t="shared" si="17"/>
        <v>43</v>
      </c>
      <c r="J194" s="94">
        <f t="shared" si="14"/>
        <v>857.55813953488382</v>
      </c>
      <c r="K194" s="12" t="str">
        <f t="shared" si="15"/>
        <v>G5</v>
      </c>
      <c r="L194" s="7"/>
    </row>
    <row r="195" spans="2:12" x14ac:dyDescent="0.25">
      <c r="C195" s="11" t="s">
        <v>25</v>
      </c>
      <c r="D195" s="12">
        <f t="shared" si="16"/>
        <v>1</v>
      </c>
      <c r="E195" s="94" t="str">
        <f t="shared" si="12"/>
        <v/>
      </c>
      <c r="F195" s="12" t="str">
        <f t="shared" si="13"/>
        <v/>
      </c>
      <c r="G195" s="12"/>
      <c r="H195" s="13" t="s">
        <v>55</v>
      </c>
      <c r="I195" s="12">
        <f t="shared" si="17"/>
        <v>48</v>
      </c>
      <c r="J195" s="94">
        <f t="shared" si="14"/>
        <v>768.22916666666674</v>
      </c>
      <c r="K195" s="12" t="str">
        <f t="shared" si="15"/>
        <v>F5</v>
      </c>
      <c r="L195" s="7"/>
    </row>
    <row r="196" spans="2:12" x14ac:dyDescent="0.25">
      <c r="C196" s="11" t="s">
        <v>28</v>
      </c>
      <c r="D196" s="12">
        <f t="shared" si="16"/>
        <v>114</v>
      </c>
      <c r="E196" s="94">
        <f t="shared" si="12"/>
        <v>323.46491228070181</v>
      </c>
      <c r="F196" s="12" t="str">
        <f t="shared" si="13"/>
        <v>D4</v>
      </c>
      <c r="G196" s="12"/>
      <c r="H196" s="13" t="s">
        <v>62</v>
      </c>
      <c r="I196" s="12">
        <f t="shared" si="17"/>
        <v>51</v>
      </c>
      <c r="J196" s="94">
        <f t="shared" si="14"/>
        <v>723.03921568627459</v>
      </c>
      <c r="K196" s="12" t="str">
        <f t="shared" si="15"/>
        <v>E5</v>
      </c>
      <c r="L196" s="7"/>
    </row>
    <row r="197" spans="2:12" x14ac:dyDescent="0.25">
      <c r="C197" s="11" t="s">
        <v>25</v>
      </c>
      <c r="D197" s="12">
        <f t="shared" si="16"/>
        <v>1</v>
      </c>
      <c r="E197" s="94" t="str">
        <f t="shared" si="12"/>
        <v/>
      </c>
      <c r="F197" s="12" t="str">
        <f t="shared" si="13"/>
        <v/>
      </c>
      <c r="G197" s="12"/>
      <c r="H197" s="13" t="s">
        <v>34</v>
      </c>
      <c r="I197" s="12">
        <f t="shared" si="17"/>
        <v>57</v>
      </c>
      <c r="J197" s="94">
        <f t="shared" si="14"/>
        <v>646.92982456140362</v>
      </c>
      <c r="K197" s="12" t="str">
        <f t="shared" si="15"/>
        <v>D5</v>
      </c>
      <c r="L197" s="7"/>
    </row>
    <row r="198" spans="2:12" x14ac:dyDescent="0.25">
      <c r="C198" s="11" t="s">
        <v>31</v>
      </c>
      <c r="D198" s="12">
        <f t="shared" si="16"/>
        <v>136</v>
      </c>
      <c r="E198" s="94">
        <f t="shared" si="12"/>
        <v>271.13970588235298</v>
      </c>
      <c r="F198" s="12" t="str">
        <f t="shared" si="13"/>
        <v>B3</v>
      </c>
      <c r="G198" s="12"/>
      <c r="H198" s="13" t="s">
        <v>53</v>
      </c>
      <c r="I198" s="12">
        <f t="shared" si="17"/>
        <v>64</v>
      </c>
      <c r="J198" s="94">
        <f t="shared" si="14"/>
        <v>576.17187500000011</v>
      </c>
      <c r="K198" s="12" t="str">
        <f t="shared" si="15"/>
        <v>C5</v>
      </c>
      <c r="L198" s="7"/>
    </row>
    <row r="199" spans="2:12" x14ac:dyDescent="0.25">
      <c r="C199" s="11" t="s">
        <v>26</v>
      </c>
      <c r="D199" s="12">
        <f t="shared" si="16"/>
        <v>128</v>
      </c>
      <c r="E199" s="94">
        <f t="shared" si="12"/>
        <v>288.08593750000006</v>
      </c>
      <c r="F199" s="12" t="str">
        <f t="shared" si="13"/>
        <v>C4</v>
      </c>
      <c r="G199" s="12"/>
      <c r="H199" s="13" t="s">
        <v>63</v>
      </c>
      <c r="I199" s="12">
        <f t="shared" si="17"/>
        <v>68</v>
      </c>
      <c r="J199" s="94">
        <f t="shared" si="14"/>
        <v>542.27941176470597</v>
      </c>
      <c r="K199" s="12" t="str">
        <f t="shared" si="15"/>
        <v>B4</v>
      </c>
      <c r="L199" s="7"/>
    </row>
    <row r="200" spans="2:12" x14ac:dyDescent="0.25">
      <c r="C200" s="11" t="s">
        <v>28</v>
      </c>
      <c r="D200" s="12">
        <f t="shared" si="16"/>
        <v>114</v>
      </c>
      <c r="E200" s="94">
        <f t="shared" si="12"/>
        <v>323.46491228070181</v>
      </c>
      <c r="F200" s="12" t="str">
        <f t="shared" si="13"/>
        <v>D4</v>
      </c>
      <c r="G200" s="12"/>
      <c r="H200" s="13" t="s">
        <v>22</v>
      </c>
      <c r="I200" s="12">
        <f t="shared" si="17"/>
        <v>76</v>
      </c>
      <c r="J200" s="94">
        <f t="shared" si="14"/>
        <v>485.19736842105266</v>
      </c>
      <c r="K200" s="12" t="str">
        <f t="shared" si="15"/>
        <v>A4</v>
      </c>
      <c r="L200" s="7"/>
    </row>
    <row r="201" spans="2:12" ht="15.75" thickBot="1" x14ac:dyDescent="0.3">
      <c r="C201" s="11" t="s">
        <v>20</v>
      </c>
      <c r="D201" s="12">
        <f t="shared" si="16"/>
        <v>108</v>
      </c>
      <c r="E201" s="94">
        <f t="shared" si="12"/>
        <v>341.43518518518522</v>
      </c>
      <c r="F201" s="12" t="str">
        <f t="shared" si="13"/>
        <v>Eb4</v>
      </c>
      <c r="G201" s="12"/>
      <c r="H201" s="13" t="s">
        <v>32</v>
      </c>
      <c r="I201" s="12">
        <f t="shared" si="17"/>
        <v>86</v>
      </c>
      <c r="J201" s="94">
        <f t="shared" si="14"/>
        <v>428.77906976744191</v>
      </c>
      <c r="K201" s="12" t="str">
        <f t="shared" si="15"/>
        <v>F#4</v>
      </c>
      <c r="L201" s="7"/>
    </row>
    <row r="202" spans="2:12" x14ac:dyDescent="0.25">
      <c r="B202" s="22">
        <v>13</v>
      </c>
      <c r="C202" s="23" t="s">
        <v>14</v>
      </c>
      <c r="D202" s="24">
        <f t="shared" si="16"/>
        <v>255</v>
      </c>
      <c r="E202" s="93">
        <f t="shared" ref="E202:E265" si="18">IF(D202&lt;10,"",1/(D202*NOTE_CLOCK))</f>
        <v>144.60784313725492</v>
      </c>
      <c r="F202" s="24" t="str">
        <f t="shared" ref="F202:F265" si="19">IF(E202="","",LOOKUP(E202, NOTE_FREQ, NOTE_NAME))</f>
        <v>C3</v>
      </c>
      <c r="G202" s="24"/>
      <c r="H202" s="25" t="s">
        <v>53</v>
      </c>
      <c r="I202" s="24">
        <f t="shared" si="17"/>
        <v>64</v>
      </c>
      <c r="J202" s="93">
        <f t="shared" ref="J202:J265" si="20">IF(I202&lt;10,"",1/(I202*NOTE_CLOCK))</f>
        <v>576.17187500000011</v>
      </c>
      <c r="K202" s="24" t="str">
        <f t="shared" ref="K202:K265" si="21">IF(J202="","",LOOKUP(J202, NOTE_FREQ, NOTE_NAME))</f>
        <v>C5</v>
      </c>
      <c r="L202" s="26"/>
    </row>
    <row r="203" spans="2:12" x14ac:dyDescent="0.25">
      <c r="C203" s="11" t="s">
        <v>25</v>
      </c>
      <c r="D203" s="12">
        <f t="shared" ref="D203:D266" si="22">HEX2DEC(C203)</f>
        <v>1</v>
      </c>
      <c r="E203" s="94" t="str">
        <f t="shared" si="18"/>
        <v/>
      </c>
      <c r="F203" s="12" t="str">
        <f t="shared" si="19"/>
        <v/>
      </c>
      <c r="G203" s="12"/>
      <c r="H203" s="13" t="s">
        <v>25</v>
      </c>
      <c r="I203" s="12">
        <f t="shared" ref="I203:I266" si="23">HEX2DEC(H203)</f>
        <v>1</v>
      </c>
      <c r="J203" s="94" t="str">
        <f t="shared" si="20"/>
        <v/>
      </c>
      <c r="K203" s="12" t="str">
        <f t="shared" si="21"/>
        <v/>
      </c>
      <c r="L203" s="7"/>
    </row>
    <row r="204" spans="2:12" x14ac:dyDescent="0.25">
      <c r="C204" s="11" t="s">
        <v>14</v>
      </c>
      <c r="D204" s="12">
        <f t="shared" si="22"/>
        <v>255</v>
      </c>
      <c r="E204" s="94">
        <f t="shared" si="18"/>
        <v>144.60784313725492</v>
      </c>
      <c r="F204" s="12" t="str">
        <f t="shared" si="19"/>
        <v>C3</v>
      </c>
      <c r="G204" s="12"/>
      <c r="H204" s="13" t="s">
        <v>25</v>
      </c>
      <c r="I204" s="12">
        <f t="shared" si="23"/>
        <v>1</v>
      </c>
      <c r="J204" s="94" t="str">
        <f t="shared" si="20"/>
        <v/>
      </c>
      <c r="K204" s="12" t="str">
        <f t="shared" si="21"/>
        <v/>
      </c>
      <c r="L204" s="7"/>
    </row>
    <row r="205" spans="2:12" x14ac:dyDescent="0.25">
      <c r="C205" s="11" t="s">
        <v>15</v>
      </c>
      <c r="D205" s="12">
        <f t="shared" si="22"/>
        <v>215</v>
      </c>
      <c r="E205" s="94">
        <f t="shared" si="18"/>
        <v>171.51162790697677</v>
      </c>
      <c r="F205" s="12" t="str">
        <f t="shared" si="19"/>
        <v>Eb3</v>
      </c>
      <c r="G205" s="12"/>
      <c r="H205" s="13" t="s">
        <v>53</v>
      </c>
      <c r="I205" s="12">
        <f t="shared" si="23"/>
        <v>64</v>
      </c>
      <c r="J205" s="94">
        <f t="shared" si="20"/>
        <v>576.17187500000011</v>
      </c>
      <c r="K205" s="12" t="str">
        <f t="shared" si="21"/>
        <v>C5</v>
      </c>
      <c r="L205" s="7"/>
    </row>
    <row r="206" spans="2:12" x14ac:dyDescent="0.25">
      <c r="C206" s="11" t="s">
        <v>16</v>
      </c>
      <c r="D206" s="12">
        <f t="shared" si="22"/>
        <v>171</v>
      </c>
      <c r="E206" s="94">
        <f t="shared" si="18"/>
        <v>215.64327485380122</v>
      </c>
      <c r="F206" s="12" t="str">
        <f t="shared" si="19"/>
        <v>G3</v>
      </c>
      <c r="G206" s="12"/>
      <c r="H206" s="13" t="s">
        <v>53</v>
      </c>
      <c r="I206" s="12">
        <f t="shared" si="23"/>
        <v>64</v>
      </c>
      <c r="J206" s="94">
        <f t="shared" si="20"/>
        <v>576.17187500000011</v>
      </c>
      <c r="K206" s="12" t="str">
        <f t="shared" si="21"/>
        <v>C5</v>
      </c>
      <c r="L206" s="7"/>
    </row>
    <row r="207" spans="2:12" x14ac:dyDescent="0.25">
      <c r="C207" s="11" t="s">
        <v>25</v>
      </c>
      <c r="D207" s="12">
        <f t="shared" si="22"/>
        <v>1</v>
      </c>
      <c r="E207" s="94" t="str">
        <f t="shared" si="18"/>
        <v/>
      </c>
      <c r="F207" s="12" t="str">
        <f t="shared" si="19"/>
        <v/>
      </c>
      <c r="G207" s="12"/>
      <c r="H207" s="13" t="s">
        <v>34</v>
      </c>
      <c r="I207" s="12">
        <f t="shared" si="23"/>
        <v>57</v>
      </c>
      <c r="J207" s="94">
        <f t="shared" si="20"/>
        <v>646.92982456140362</v>
      </c>
      <c r="K207" s="12" t="str">
        <f t="shared" si="21"/>
        <v>D5</v>
      </c>
      <c r="L207" s="7"/>
    </row>
    <row r="208" spans="2:12" x14ac:dyDescent="0.25">
      <c r="C208" s="11" t="s">
        <v>14</v>
      </c>
      <c r="D208" s="12">
        <f t="shared" si="22"/>
        <v>255</v>
      </c>
      <c r="E208" s="94">
        <f t="shared" si="18"/>
        <v>144.60784313725492</v>
      </c>
      <c r="F208" s="12" t="str">
        <f t="shared" si="19"/>
        <v>C3</v>
      </c>
      <c r="G208" s="12"/>
      <c r="H208" s="13" t="s">
        <v>54</v>
      </c>
      <c r="I208" s="12">
        <f t="shared" si="23"/>
        <v>54</v>
      </c>
      <c r="J208" s="94">
        <f t="shared" si="20"/>
        <v>682.87037037037044</v>
      </c>
      <c r="K208" s="12" t="str">
        <f t="shared" si="21"/>
        <v>Eb5</v>
      </c>
      <c r="L208" s="7"/>
    </row>
    <row r="209" spans="2:12" x14ac:dyDescent="0.25">
      <c r="C209" s="11" t="s">
        <v>25</v>
      </c>
      <c r="D209" s="12">
        <f t="shared" si="22"/>
        <v>1</v>
      </c>
      <c r="E209" s="94" t="str">
        <f t="shared" si="18"/>
        <v/>
      </c>
      <c r="F209" s="12" t="str">
        <f t="shared" si="19"/>
        <v/>
      </c>
      <c r="G209" s="12"/>
      <c r="H209" s="13" t="s">
        <v>53</v>
      </c>
      <c r="I209" s="12">
        <f t="shared" si="23"/>
        <v>64</v>
      </c>
      <c r="J209" s="94">
        <f t="shared" si="20"/>
        <v>576.17187500000011</v>
      </c>
      <c r="K209" s="12" t="str">
        <f t="shared" si="21"/>
        <v>C5</v>
      </c>
      <c r="L209" s="7"/>
    </row>
    <row r="210" spans="2:12" x14ac:dyDescent="0.25">
      <c r="C210" s="11" t="s">
        <v>26</v>
      </c>
      <c r="D210" s="12">
        <f t="shared" si="22"/>
        <v>128</v>
      </c>
      <c r="E210" s="94">
        <f t="shared" si="18"/>
        <v>288.08593750000006</v>
      </c>
      <c r="F210" s="12" t="str">
        <f t="shared" si="19"/>
        <v>C4</v>
      </c>
      <c r="G210" s="12"/>
      <c r="H210" s="13" t="s">
        <v>59</v>
      </c>
      <c r="I210" s="12">
        <f t="shared" si="23"/>
        <v>43</v>
      </c>
      <c r="J210" s="94">
        <f t="shared" si="20"/>
        <v>857.55813953488382</v>
      </c>
      <c r="K210" s="12" t="str">
        <f t="shared" si="21"/>
        <v>G5</v>
      </c>
      <c r="L210" s="7"/>
    </row>
    <row r="211" spans="2:12" x14ac:dyDescent="0.25">
      <c r="C211" s="11" t="s">
        <v>25</v>
      </c>
      <c r="D211" s="12">
        <f t="shared" si="22"/>
        <v>1</v>
      </c>
      <c r="E211" s="94" t="str">
        <f t="shared" si="18"/>
        <v/>
      </c>
      <c r="F211" s="12" t="str">
        <f t="shared" si="19"/>
        <v/>
      </c>
      <c r="G211" s="12"/>
      <c r="H211" s="13" t="s">
        <v>59</v>
      </c>
      <c r="I211" s="12">
        <f t="shared" si="23"/>
        <v>43</v>
      </c>
      <c r="J211" s="94">
        <f t="shared" si="20"/>
        <v>857.55813953488382</v>
      </c>
      <c r="K211" s="12" t="str">
        <f t="shared" si="21"/>
        <v>G5</v>
      </c>
      <c r="L211" s="7"/>
    </row>
    <row r="212" spans="2:12" x14ac:dyDescent="0.25">
      <c r="C212" s="11" t="s">
        <v>16</v>
      </c>
      <c r="D212" s="12">
        <f t="shared" si="22"/>
        <v>171</v>
      </c>
      <c r="E212" s="94">
        <f t="shared" si="18"/>
        <v>215.64327485380122</v>
      </c>
      <c r="F212" s="12" t="str">
        <f t="shared" si="19"/>
        <v>G3</v>
      </c>
      <c r="G212" s="12"/>
      <c r="H212" s="13" t="s">
        <v>59</v>
      </c>
      <c r="I212" s="12">
        <f t="shared" si="23"/>
        <v>43</v>
      </c>
      <c r="J212" s="94">
        <f t="shared" si="20"/>
        <v>857.55813953488382</v>
      </c>
      <c r="K212" s="12" t="str">
        <f t="shared" si="21"/>
        <v>G5</v>
      </c>
      <c r="L212" s="7"/>
    </row>
    <row r="213" spans="2:12" x14ac:dyDescent="0.25">
      <c r="C213" s="11" t="s">
        <v>25</v>
      </c>
      <c r="D213" s="12">
        <f t="shared" si="22"/>
        <v>1</v>
      </c>
      <c r="E213" s="94" t="str">
        <f t="shared" si="18"/>
        <v/>
      </c>
      <c r="F213" s="12" t="str">
        <f t="shared" si="19"/>
        <v/>
      </c>
      <c r="G213" s="12"/>
      <c r="H213" s="13" t="s">
        <v>60</v>
      </c>
      <c r="I213" s="12">
        <f t="shared" si="23"/>
        <v>40</v>
      </c>
      <c r="J213" s="94">
        <f t="shared" si="20"/>
        <v>921.875</v>
      </c>
      <c r="K213" s="12" t="str">
        <f t="shared" si="21"/>
        <v>Ab5</v>
      </c>
      <c r="L213" s="7"/>
    </row>
    <row r="214" spans="2:12" x14ac:dyDescent="0.25">
      <c r="C214" s="11" t="s">
        <v>15</v>
      </c>
      <c r="D214" s="12">
        <f t="shared" si="22"/>
        <v>215</v>
      </c>
      <c r="E214" s="94">
        <f t="shared" si="18"/>
        <v>171.51162790697677</v>
      </c>
      <c r="F214" s="12" t="str">
        <f t="shared" si="19"/>
        <v>Eb3</v>
      </c>
      <c r="G214" s="12"/>
      <c r="H214" s="13" t="s">
        <v>59</v>
      </c>
      <c r="I214" s="12">
        <f t="shared" si="23"/>
        <v>43</v>
      </c>
      <c r="J214" s="94">
        <f t="shared" si="20"/>
        <v>857.55813953488382</v>
      </c>
      <c r="K214" s="12" t="str">
        <f t="shared" si="21"/>
        <v>G5</v>
      </c>
      <c r="L214" s="7"/>
    </row>
    <row r="215" spans="2:12" x14ac:dyDescent="0.25">
      <c r="C215" s="11" t="s">
        <v>17</v>
      </c>
      <c r="D215" s="12">
        <f t="shared" si="22"/>
        <v>192</v>
      </c>
      <c r="E215" s="94">
        <f t="shared" si="18"/>
        <v>192.05729166666669</v>
      </c>
      <c r="F215" s="12" t="str">
        <f t="shared" si="19"/>
        <v>F3</v>
      </c>
      <c r="G215" s="12"/>
      <c r="H215" s="13" t="s">
        <v>60</v>
      </c>
      <c r="I215" s="12">
        <f t="shared" si="23"/>
        <v>40</v>
      </c>
      <c r="J215" s="94">
        <f t="shared" si="20"/>
        <v>921.875</v>
      </c>
      <c r="K215" s="12" t="str">
        <f t="shared" si="21"/>
        <v>Ab5</v>
      </c>
      <c r="L215" s="7"/>
    </row>
    <row r="216" spans="2:12" x14ac:dyDescent="0.25">
      <c r="C216" s="11" t="s">
        <v>16</v>
      </c>
      <c r="D216" s="12">
        <f t="shared" si="22"/>
        <v>171</v>
      </c>
      <c r="E216" s="94">
        <f t="shared" si="18"/>
        <v>215.64327485380122</v>
      </c>
      <c r="F216" s="12" t="str">
        <f t="shared" si="19"/>
        <v>G3</v>
      </c>
      <c r="G216" s="12"/>
      <c r="H216" s="13" t="s">
        <v>59</v>
      </c>
      <c r="I216" s="12">
        <f t="shared" si="23"/>
        <v>43</v>
      </c>
      <c r="J216" s="94">
        <f t="shared" si="20"/>
        <v>857.55813953488382</v>
      </c>
      <c r="K216" s="12" t="str">
        <f t="shared" si="21"/>
        <v>G5</v>
      </c>
      <c r="L216" s="7"/>
    </row>
    <row r="217" spans="2:12" ht="15.75" thickBot="1" x14ac:dyDescent="0.3">
      <c r="C217" s="11" t="s">
        <v>15</v>
      </c>
      <c r="D217" s="12">
        <f t="shared" si="22"/>
        <v>215</v>
      </c>
      <c r="E217" s="94">
        <f t="shared" si="18"/>
        <v>171.51162790697677</v>
      </c>
      <c r="F217" s="12" t="str">
        <f t="shared" si="19"/>
        <v>Eb3</v>
      </c>
      <c r="G217" s="12"/>
      <c r="H217" s="13" t="s">
        <v>54</v>
      </c>
      <c r="I217" s="12">
        <f t="shared" si="23"/>
        <v>54</v>
      </c>
      <c r="J217" s="94">
        <f t="shared" si="20"/>
        <v>682.87037037037044</v>
      </c>
      <c r="K217" s="12" t="str">
        <f t="shared" si="21"/>
        <v>Eb5</v>
      </c>
      <c r="L217" s="7"/>
    </row>
    <row r="218" spans="2:12" x14ac:dyDescent="0.25">
      <c r="B218" s="22">
        <v>14</v>
      </c>
      <c r="C218" s="23" t="s">
        <v>14</v>
      </c>
      <c r="D218" s="24">
        <f t="shared" si="22"/>
        <v>255</v>
      </c>
      <c r="E218" s="93">
        <f t="shared" si="18"/>
        <v>144.60784313725492</v>
      </c>
      <c r="F218" s="24" t="str">
        <f t="shared" si="19"/>
        <v>C3</v>
      </c>
      <c r="G218" s="24"/>
      <c r="H218" s="25" t="s">
        <v>59</v>
      </c>
      <c r="I218" s="24">
        <f t="shared" si="23"/>
        <v>43</v>
      </c>
      <c r="J218" s="93">
        <f t="shared" si="20"/>
        <v>857.55813953488382</v>
      </c>
      <c r="K218" s="24" t="str">
        <f t="shared" si="21"/>
        <v>G5</v>
      </c>
      <c r="L218" s="26"/>
    </row>
    <row r="219" spans="2:12" x14ac:dyDescent="0.25">
      <c r="C219" s="11" t="s">
        <v>25</v>
      </c>
      <c r="D219" s="12">
        <f t="shared" si="22"/>
        <v>1</v>
      </c>
      <c r="E219" s="94" t="str">
        <f t="shared" si="18"/>
        <v/>
      </c>
      <c r="F219" s="12" t="str">
        <f t="shared" si="19"/>
        <v/>
      </c>
      <c r="G219" s="12"/>
      <c r="H219" s="13" t="s">
        <v>25</v>
      </c>
      <c r="I219" s="12">
        <f t="shared" si="23"/>
        <v>1</v>
      </c>
      <c r="J219" s="94" t="str">
        <f t="shared" si="20"/>
        <v/>
      </c>
      <c r="K219" s="12" t="str">
        <f t="shared" si="21"/>
        <v/>
      </c>
      <c r="L219" s="7"/>
    </row>
    <row r="220" spans="2:12" x14ac:dyDescent="0.25">
      <c r="C220" s="11" t="s">
        <v>14</v>
      </c>
      <c r="D220" s="12">
        <f t="shared" si="22"/>
        <v>255</v>
      </c>
      <c r="E220" s="94">
        <f t="shared" si="18"/>
        <v>144.60784313725492</v>
      </c>
      <c r="F220" s="12" t="str">
        <f t="shared" si="19"/>
        <v>C3</v>
      </c>
      <c r="G220" s="12"/>
      <c r="H220" s="13" t="s">
        <v>25</v>
      </c>
      <c r="I220" s="12">
        <f t="shared" si="23"/>
        <v>1</v>
      </c>
      <c r="J220" s="94" t="str">
        <f t="shared" si="20"/>
        <v/>
      </c>
      <c r="K220" s="12" t="str">
        <f t="shared" si="21"/>
        <v/>
      </c>
      <c r="L220" s="7"/>
    </row>
    <row r="221" spans="2:12" x14ac:dyDescent="0.25">
      <c r="C221" s="11" t="s">
        <v>15</v>
      </c>
      <c r="D221" s="12">
        <f t="shared" si="22"/>
        <v>215</v>
      </c>
      <c r="E221" s="94">
        <f t="shared" si="18"/>
        <v>171.51162790697677</v>
      </c>
      <c r="F221" s="12" t="str">
        <f t="shared" si="19"/>
        <v>Eb3</v>
      </c>
      <c r="G221" s="12"/>
      <c r="H221" s="13" t="s">
        <v>25</v>
      </c>
      <c r="I221" s="12">
        <f t="shared" si="23"/>
        <v>1</v>
      </c>
      <c r="J221" s="94" t="str">
        <f t="shared" si="20"/>
        <v/>
      </c>
      <c r="K221" s="12" t="str">
        <f t="shared" si="21"/>
        <v/>
      </c>
      <c r="L221" s="7"/>
    </row>
    <row r="222" spans="2:12" x14ac:dyDescent="0.25">
      <c r="C222" s="11" t="s">
        <v>16</v>
      </c>
      <c r="D222" s="12">
        <f t="shared" si="22"/>
        <v>171</v>
      </c>
      <c r="E222" s="94">
        <f t="shared" si="18"/>
        <v>215.64327485380122</v>
      </c>
      <c r="F222" s="12" t="str">
        <f t="shared" si="19"/>
        <v>G3</v>
      </c>
      <c r="G222" s="12"/>
      <c r="H222" s="13" t="s">
        <v>59</v>
      </c>
      <c r="I222" s="12">
        <f t="shared" si="23"/>
        <v>43</v>
      </c>
      <c r="J222" s="94">
        <f t="shared" si="20"/>
        <v>857.55813953488382</v>
      </c>
      <c r="K222" s="12" t="str">
        <f t="shared" si="21"/>
        <v>G5</v>
      </c>
      <c r="L222" s="7"/>
    </row>
    <row r="223" spans="2:12" x14ac:dyDescent="0.25">
      <c r="C223" s="11" t="s">
        <v>25</v>
      </c>
      <c r="D223" s="12">
        <f t="shared" si="22"/>
        <v>1</v>
      </c>
      <c r="E223" s="94" t="str">
        <f t="shared" si="18"/>
        <v/>
      </c>
      <c r="F223" s="12" t="str">
        <f t="shared" si="19"/>
        <v/>
      </c>
      <c r="G223" s="12"/>
      <c r="H223" s="13" t="s">
        <v>60</v>
      </c>
      <c r="I223" s="12">
        <f t="shared" si="23"/>
        <v>40</v>
      </c>
      <c r="J223" s="94">
        <f t="shared" si="20"/>
        <v>921.875</v>
      </c>
      <c r="K223" s="12" t="str">
        <f t="shared" si="21"/>
        <v>Ab5</v>
      </c>
      <c r="L223" s="7"/>
    </row>
    <row r="224" spans="2:12" x14ac:dyDescent="0.25">
      <c r="C224" s="11" t="s">
        <v>14</v>
      </c>
      <c r="D224" s="12">
        <f t="shared" si="22"/>
        <v>255</v>
      </c>
      <c r="E224" s="94">
        <f t="shared" si="18"/>
        <v>144.60784313725492</v>
      </c>
      <c r="F224" s="12" t="str">
        <f t="shared" si="19"/>
        <v>C3</v>
      </c>
      <c r="G224" s="12"/>
      <c r="H224" s="13" t="s">
        <v>57</v>
      </c>
      <c r="I224" s="12">
        <f t="shared" si="23"/>
        <v>36</v>
      </c>
      <c r="J224" s="94">
        <f t="shared" si="20"/>
        <v>1024.3055555555557</v>
      </c>
      <c r="K224" s="12" t="str">
        <f t="shared" si="21"/>
        <v>Bb5</v>
      </c>
      <c r="L224" s="7"/>
    </row>
    <row r="225" spans="2:12" x14ac:dyDescent="0.25">
      <c r="C225" s="11" t="s">
        <v>25</v>
      </c>
      <c r="D225" s="12">
        <f t="shared" si="22"/>
        <v>1</v>
      </c>
      <c r="E225" s="94" t="str">
        <f t="shared" si="18"/>
        <v/>
      </c>
      <c r="F225" s="12" t="str">
        <f t="shared" si="19"/>
        <v/>
      </c>
      <c r="G225" s="12"/>
      <c r="H225" s="13" t="s">
        <v>60</v>
      </c>
      <c r="I225" s="12">
        <f t="shared" si="23"/>
        <v>40</v>
      </c>
      <c r="J225" s="94">
        <f t="shared" si="20"/>
        <v>921.875</v>
      </c>
      <c r="K225" s="12" t="str">
        <f t="shared" si="21"/>
        <v>Ab5</v>
      </c>
      <c r="L225" s="7"/>
    </row>
    <row r="226" spans="2:12" x14ac:dyDescent="0.25">
      <c r="C226" s="11" t="s">
        <v>26</v>
      </c>
      <c r="D226" s="12">
        <f t="shared" si="22"/>
        <v>128</v>
      </c>
      <c r="E226" s="94">
        <f t="shared" si="18"/>
        <v>288.08593750000006</v>
      </c>
      <c r="F226" s="12" t="str">
        <f t="shared" si="19"/>
        <v>C4</v>
      </c>
      <c r="G226" s="12"/>
      <c r="H226" s="13" t="s">
        <v>59</v>
      </c>
      <c r="I226" s="12">
        <f t="shared" si="23"/>
        <v>43</v>
      </c>
      <c r="J226" s="94">
        <f t="shared" si="20"/>
        <v>857.55813953488382</v>
      </c>
      <c r="K226" s="12" t="str">
        <f t="shared" si="21"/>
        <v>G5</v>
      </c>
      <c r="L226" s="7"/>
    </row>
    <row r="227" spans="2:12" x14ac:dyDescent="0.25">
      <c r="C227" s="11" t="s">
        <v>25</v>
      </c>
      <c r="D227" s="12">
        <f t="shared" si="22"/>
        <v>1</v>
      </c>
      <c r="E227" s="94" t="str">
        <f t="shared" si="18"/>
        <v/>
      </c>
      <c r="F227" s="12" t="str">
        <f t="shared" si="19"/>
        <v/>
      </c>
      <c r="G227" s="12"/>
      <c r="H227" s="13" t="s">
        <v>25</v>
      </c>
      <c r="I227" s="12">
        <f t="shared" si="23"/>
        <v>1</v>
      </c>
      <c r="J227" s="94" t="str">
        <f t="shared" si="20"/>
        <v/>
      </c>
      <c r="K227" s="12" t="str">
        <f t="shared" si="21"/>
        <v/>
      </c>
      <c r="L227" s="7"/>
    </row>
    <row r="228" spans="2:12" x14ac:dyDescent="0.25">
      <c r="C228" s="11" t="s">
        <v>16</v>
      </c>
      <c r="D228" s="12">
        <f t="shared" si="22"/>
        <v>171</v>
      </c>
      <c r="E228" s="94">
        <f t="shared" si="18"/>
        <v>215.64327485380122</v>
      </c>
      <c r="F228" s="12" t="str">
        <f t="shared" si="19"/>
        <v>G3</v>
      </c>
      <c r="G228" s="12"/>
      <c r="H228" s="13" t="s">
        <v>25</v>
      </c>
      <c r="I228" s="12">
        <f t="shared" si="23"/>
        <v>1</v>
      </c>
      <c r="J228" s="94" t="str">
        <f t="shared" si="20"/>
        <v/>
      </c>
      <c r="K228" s="12" t="str">
        <f t="shared" si="21"/>
        <v/>
      </c>
      <c r="L228" s="7"/>
    </row>
    <row r="229" spans="2:12" x14ac:dyDescent="0.25">
      <c r="C229" s="11" t="s">
        <v>25</v>
      </c>
      <c r="D229" s="12">
        <f t="shared" si="22"/>
        <v>1</v>
      </c>
      <c r="E229" s="94" t="str">
        <f t="shared" si="18"/>
        <v/>
      </c>
      <c r="F229" s="12" t="str">
        <f t="shared" si="19"/>
        <v/>
      </c>
      <c r="G229" s="12"/>
      <c r="H229" s="13" t="s">
        <v>25</v>
      </c>
      <c r="I229" s="12">
        <f t="shared" si="23"/>
        <v>1</v>
      </c>
      <c r="J229" s="94" t="str">
        <f t="shared" si="20"/>
        <v/>
      </c>
      <c r="K229" s="12" t="str">
        <f t="shared" si="21"/>
        <v/>
      </c>
      <c r="L229" s="7"/>
    </row>
    <row r="230" spans="2:12" x14ac:dyDescent="0.25">
      <c r="C230" s="11" t="s">
        <v>15</v>
      </c>
      <c r="D230" s="12">
        <f t="shared" si="22"/>
        <v>215</v>
      </c>
      <c r="E230" s="94">
        <f t="shared" si="18"/>
        <v>171.51162790697677</v>
      </c>
      <c r="F230" s="12" t="str">
        <f t="shared" si="19"/>
        <v>Eb3</v>
      </c>
      <c r="G230" s="12"/>
      <c r="H230" s="13" t="s">
        <v>25</v>
      </c>
      <c r="I230" s="12">
        <f t="shared" si="23"/>
        <v>1</v>
      </c>
      <c r="J230" s="94" t="str">
        <f t="shared" si="20"/>
        <v/>
      </c>
      <c r="K230" s="12" t="str">
        <f t="shared" si="21"/>
        <v/>
      </c>
      <c r="L230" s="7"/>
    </row>
    <row r="231" spans="2:12" x14ac:dyDescent="0.25">
      <c r="C231" s="11" t="s">
        <v>17</v>
      </c>
      <c r="D231" s="12">
        <f t="shared" si="22"/>
        <v>192</v>
      </c>
      <c r="E231" s="94">
        <f t="shared" si="18"/>
        <v>192.05729166666669</v>
      </c>
      <c r="F231" s="12" t="str">
        <f t="shared" si="19"/>
        <v>F3</v>
      </c>
      <c r="G231" s="12"/>
      <c r="H231" s="13" t="s">
        <v>59</v>
      </c>
      <c r="I231" s="12">
        <f t="shared" si="23"/>
        <v>43</v>
      </c>
      <c r="J231" s="94">
        <f t="shared" si="20"/>
        <v>857.55813953488382</v>
      </c>
      <c r="K231" s="12" t="str">
        <f t="shared" si="21"/>
        <v>G5</v>
      </c>
      <c r="L231" s="7"/>
    </row>
    <row r="232" spans="2:12" x14ac:dyDescent="0.25">
      <c r="C232" s="11" t="s">
        <v>16</v>
      </c>
      <c r="D232" s="12">
        <f t="shared" si="22"/>
        <v>171</v>
      </c>
      <c r="E232" s="94">
        <f t="shared" si="18"/>
        <v>215.64327485380122</v>
      </c>
      <c r="F232" s="12" t="str">
        <f t="shared" si="19"/>
        <v>G3</v>
      </c>
      <c r="G232" s="12"/>
      <c r="H232" s="13" t="s">
        <v>60</v>
      </c>
      <c r="I232" s="12">
        <f t="shared" si="23"/>
        <v>40</v>
      </c>
      <c r="J232" s="94">
        <f t="shared" si="20"/>
        <v>921.875</v>
      </c>
      <c r="K232" s="12" t="str">
        <f t="shared" si="21"/>
        <v>Ab5</v>
      </c>
      <c r="L232" s="7"/>
    </row>
    <row r="233" spans="2:12" ht="15.75" thickBot="1" x14ac:dyDescent="0.3">
      <c r="C233" s="11" t="s">
        <v>15</v>
      </c>
      <c r="D233" s="12">
        <f t="shared" si="22"/>
        <v>215</v>
      </c>
      <c r="E233" s="94">
        <f t="shared" si="18"/>
        <v>171.51162790697677</v>
      </c>
      <c r="F233" s="12" t="str">
        <f t="shared" si="19"/>
        <v>Eb3</v>
      </c>
      <c r="G233" s="12"/>
      <c r="H233" s="13" t="s">
        <v>59</v>
      </c>
      <c r="I233" s="12">
        <f t="shared" si="23"/>
        <v>43</v>
      </c>
      <c r="J233" s="94">
        <f t="shared" si="20"/>
        <v>857.55813953488382</v>
      </c>
      <c r="K233" s="12" t="str">
        <f t="shared" si="21"/>
        <v>G5</v>
      </c>
      <c r="L233" s="7"/>
    </row>
    <row r="234" spans="2:12" x14ac:dyDescent="0.25">
      <c r="B234" s="22">
        <v>15</v>
      </c>
      <c r="C234" s="23" t="s">
        <v>28</v>
      </c>
      <c r="D234" s="24">
        <f t="shared" si="22"/>
        <v>114</v>
      </c>
      <c r="E234" s="93">
        <f t="shared" si="18"/>
        <v>323.46491228070181</v>
      </c>
      <c r="F234" s="24" t="str">
        <f t="shared" si="19"/>
        <v>D4</v>
      </c>
      <c r="G234" s="24"/>
      <c r="H234" s="25" t="s">
        <v>21</v>
      </c>
      <c r="I234" s="24">
        <f t="shared" si="23"/>
        <v>28</v>
      </c>
      <c r="J234" s="93">
        <f t="shared" si="20"/>
        <v>1316.964285714286</v>
      </c>
      <c r="K234" s="24" t="str">
        <f t="shared" si="21"/>
        <v>D6</v>
      </c>
      <c r="L234" s="26" t="s">
        <v>38</v>
      </c>
    </row>
    <row r="235" spans="2:12" x14ac:dyDescent="0.25">
      <c r="C235" s="11" t="s">
        <v>21</v>
      </c>
      <c r="D235" s="12">
        <f t="shared" si="22"/>
        <v>28</v>
      </c>
      <c r="E235" s="94">
        <f t="shared" si="18"/>
        <v>1316.964285714286</v>
      </c>
      <c r="F235" s="61" t="str">
        <f t="shared" si="19"/>
        <v>D6</v>
      </c>
      <c r="G235" s="12"/>
      <c r="H235" s="13" t="s">
        <v>59</v>
      </c>
      <c r="I235" s="12">
        <f t="shared" si="23"/>
        <v>43</v>
      </c>
      <c r="J235" s="94">
        <f t="shared" si="20"/>
        <v>857.55813953488382</v>
      </c>
      <c r="K235" s="12" t="str">
        <f t="shared" si="21"/>
        <v>G5</v>
      </c>
      <c r="L235" s="60" t="s">
        <v>38</v>
      </c>
    </row>
    <row r="236" spans="2:12" x14ac:dyDescent="0.25">
      <c r="C236" s="11" t="s">
        <v>28</v>
      </c>
      <c r="D236" s="12">
        <f t="shared" si="22"/>
        <v>114</v>
      </c>
      <c r="E236" s="94">
        <f t="shared" si="18"/>
        <v>323.46491228070181</v>
      </c>
      <c r="F236" s="12" t="str">
        <f t="shared" si="19"/>
        <v>D4</v>
      </c>
      <c r="G236" s="12"/>
      <c r="H236" s="13" t="s">
        <v>59</v>
      </c>
      <c r="I236" s="12">
        <f t="shared" si="23"/>
        <v>43</v>
      </c>
      <c r="J236" s="94">
        <f t="shared" si="20"/>
        <v>857.55813953488382</v>
      </c>
      <c r="K236" s="12" t="str">
        <f t="shared" si="21"/>
        <v>G5</v>
      </c>
      <c r="L236" s="7"/>
    </row>
    <row r="237" spans="2:12" x14ac:dyDescent="0.25">
      <c r="C237" s="11" t="s">
        <v>30</v>
      </c>
      <c r="D237" s="12">
        <f t="shared" si="22"/>
        <v>96</v>
      </c>
      <c r="E237" s="94">
        <f t="shared" si="18"/>
        <v>384.11458333333337</v>
      </c>
      <c r="F237" s="12" t="str">
        <f t="shared" si="19"/>
        <v>F4</v>
      </c>
      <c r="G237" s="12"/>
      <c r="H237" s="13" t="s">
        <v>21</v>
      </c>
      <c r="I237" s="12">
        <f t="shared" si="23"/>
        <v>28</v>
      </c>
      <c r="J237" s="94">
        <f t="shared" si="20"/>
        <v>1316.964285714286</v>
      </c>
      <c r="K237" s="12" t="str">
        <f t="shared" si="21"/>
        <v>D6</v>
      </c>
      <c r="L237" s="7"/>
    </row>
    <row r="238" spans="2:12" x14ac:dyDescent="0.25">
      <c r="C238" s="11" t="s">
        <v>22</v>
      </c>
      <c r="D238" s="12">
        <f t="shared" si="22"/>
        <v>76</v>
      </c>
      <c r="E238" s="94">
        <f t="shared" si="18"/>
        <v>485.19736842105266</v>
      </c>
      <c r="F238" s="12" t="str">
        <f t="shared" si="19"/>
        <v>A4</v>
      </c>
      <c r="G238" s="12"/>
      <c r="H238" s="13" t="s">
        <v>21</v>
      </c>
      <c r="I238" s="12">
        <f t="shared" si="23"/>
        <v>28</v>
      </c>
      <c r="J238" s="94">
        <f t="shared" si="20"/>
        <v>1316.964285714286</v>
      </c>
      <c r="K238" s="12" t="str">
        <f t="shared" si="21"/>
        <v>D6</v>
      </c>
      <c r="L238" s="7"/>
    </row>
    <row r="239" spans="2:12" x14ac:dyDescent="0.25">
      <c r="C239" s="11" t="s">
        <v>21</v>
      </c>
      <c r="D239" s="12">
        <f t="shared" si="22"/>
        <v>28</v>
      </c>
      <c r="E239" s="94">
        <f t="shared" si="18"/>
        <v>1316.964285714286</v>
      </c>
      <c r="F239" s="61" t="str">
        <f t="shared" si="19"/>
        <v>D6</v>
      </c>
      <c r="G239" s="12"/>
      <c r="H239" s="13" t="s">
        <v>59</v>
      </c>
      <c r="I239" s="12">
        <f t="shared" si="23"/>
        <v>43</v>
      </c>
      <c r="J239" s="94">
        <f t="shared" si="20"/>
        <v>857.55813953488382</v>
      </c>
      <c r="K239" s="12" t="str">
        <f t="shared" si="21"/>
        <v>G5</v>
      </c>
      <c r="L239" s="60" t="s">
        <v>38</v>
      </c>
    </row>
    <row r="240" spans="2:12" x14ac:dyDescent="0.25">
      <c r="C240" s="11" t="s">
        <v>28</v>
      </c>
      <c r="D240" s="12">
        <f t="shared" si="22"/>
        <v>114</v>
      </c>
      <c r="E240" s="94">
        <f t="shared" si="18"/>
        <v>323.46491228070181</v>
      </c>
      <c r="F240" s="12" t="str">
        <f t="shared" si="19"/>
        <v>D4</v>
      </c>
      <c r="G240" s="12"/>
      <c r="H240" s="13" t="s">
        <v>59</v>
      </c>
      <c r="I240" s="12">
        <f t="shared" si="23"/>
        <v>43</v>
      </c>
      <c r="J240" s="94">
        <f t="shared" si="20"/>
        <v>857.55813953488382</v>
      </c>
      <c r="K240" s="12" t="str">
        <f t="shared" si="21"/>
        <v>G5</v>
      </c>
      <c r="L240" s="7"/>
    </row>
    <row r="241" spans="2:12" x14ac:dyDescent="0.25">
      <c r="C241" s="11" t="s">
        <v>25</v>
      </c>
      <c r="D241" s="12">
        <f t="shared" si="22"/>
        <v>1</v>
      </c>
      <c r="E241" s="94" t="str">
        <f t="shared" si="18"/>
        <v/>
      </c>
      <c r="F241" s="12" t="str">
        <f t="shared" si="19"/>
        <v/>
      </c>
      <c r="G241" s="12"/>
      <c r="H241" s="13" t="s">
        <v>21</v>
      </c>
      <c r="I241" s="12">
        <f t="shared" si="23"/>
        <v>28</v>
      </c>
      <c r="J241" s="94">
        <f t="shared" si="20"/>
        <v>1316.964285714286</v>
      </c>
      <c r="K241" s="12" t="str">
        <f t="shared" si="21"/>
        <v>D6</v>
      </c>
      <c r="L241" s="7"/>
    </row>
    <row r="242" spans="2:12" x14ac:dyDescent="0.25">
      <c r="C242" s="11" t="s">
        <v>34</v>
      </c>
      <c r="D242" s="12">
        <f t="shared" si="22"/>
        <v>57</v>
      </c>
      <c r="E242" s="94">
        <f t="shared" si="18"/>
        <v>646.92982456140362</v>
      </c>
      <c r="F242" s="12" t="str">
        <f t="shared" si="19"/>
        <v>D5</v>
      </c>
      <c r="G242" s="12"/>
      <c r="H242" s="13" t="s">
        <v>21</v>
      </c>
      <c r="I242" s="12">
        <f t="shared" si="23"/>
        <v>28</v>
      </c>
      <c r="J242" s="94">
        <f t="shared" si="20"/>
        <v>1316.964285714286</v>
      </c>
      <c r="K242" s="12" t="str">
        <f t="shared" si="21"/>
        <v>D6</v>
      </c>
      <c r="L242" s="7"/>
    </row>
    <row r="243" spans="2:12" x14ac:dyDescent="0.25">
      <c r="C243" s="11" t="s">
        <v>23</v>
      </c>
      <c r="D243" s="12">
        <f t="shared" si="22"/>
        <v>27</v>
      </c>
      <c r="E243" s="94">
        <f t="shared" si="18"/>
        <v>1365.7407407407409</v>
      </c>
      <c r="F243" s="61" t="str">
        <f t="shared" si="19"/>
        <v>Eb6</v>
      </c>
      <c r="G243" s="12"/>
      <c r="H243" s="13" t="s">
        <v>23</v>
      </c>
      <c r="I243" s="12">
        <f t="shared" si="23"/>
        <v>27</v>
      </c>
      <c r="J243" s="94">
        <f t="shared" si="20"/>
        <v>1365.7407407407409</v>
      </c>
      <c r="K243" s="12" t="str">
        <f t="shared" si="21"/>
        <v>Eb6</v>
      </c>
      <c r="L243" s="60" t="s">
        <v>122</v>
      </c>
    </row>
    <row r="244" spans="2:12" x14ac:dyDescent="0.25">
      <c r="C244" s="11" t="s">
        <v>22</v>
      </c>
      <c r="D244" s="12">
        <f t="shared" si="22"/>
        <v>76</v>
      </c>
      <c r="E244" s="94">
        <f t="shared" si="18"/>
        <v>485.19736842105266</v>
      </c>
      <c r="F244" s="12" t="str">
        <f t="shared" si="19"/>
        <v>A4</v>
      </c>
      <c r="G244" s="12"/>
      <c r="H244" s="13" t="s">
        <v>21</v>
      </c>
      <c r="I244" s="12">
        <f t="shared" si="23"/>
        <v>28</v>
      </c>
      <c r="J244" s="94">
        <f t="shared" si="20"/>
        <v>1316.964285714286</v>
      </c>
      <c r="K244" s="12" t="str">
        <f t="shared" si="21"/>
        <v>D6</v>
      </c>
      <c r="L244" s="7"/>
    </row>
    <row r="245" spans="2:12" x14ac:dyDescent="0.25">
      <c r="C245" s="11" t="s">
        <v>25</v>
      </c>
      <c r="D245" s="12">
        <f t="shared" si="22"/>
        <v>1</v>
      </c>
      <c r="E245" s="94" t="str">
        <f t="shared" si="18"/>
        <v/>
      </c>
      <c r="F245" s="12" t="str">
        <f t="shared" si="19"/>
        <v/>
      </c>
      <c r="G245" s="12"/>
      <c r="H245" s="13" t="s">
        <v>33</v>
      </c>
      <c r="I245" s="12">
        <f t="shared" si="23"/>
        <v>32</v>
      </c>
      <c r="J245" s="94">
        <f t="shared" si="20"/>
        <v>1152.3437500000002</v>
      </c>
      <c r="K245" s="12" t="str">
        <f t="shared" si="21"/>
        <v>C6</v>
      </c>
      <c r="L245" s="7"/>
    </row>
    <row r="246" spans="2:12" x14ac:dyDescent="0.25">
      <c r="C246" s="11" t="s">
        <v>24</v>
      </c>
      <c r="D246" s="12">
        <f t="shared" si="22"/>
        <v>91</v>
      </c>
      <c r="E246" s="94">
        <f t="shared" si="18"/>
        <v>405.21978021978026</v>
      </c>
      <c r="F246" s="12" t="str">
        <f t="shared" si="19"/>
        <v>F#4</v>
      </c>
      <c r="G246" s="12"/>
      <c r="H246" s="13" t="s">
        <v>21</v>
      </c>
      <c r="I246" s="12">
        <f t="shared" si="23"/>
        <v>28</v>
      </c>
      <c r="J246" s="94">
        <f t="shared" si="20"/>
        <v>1316.964285714286</v>
      </c>
      <c r="K246" s="12" t="str">
        <f t="shared" si="21"/>
        <v>D6</v>
      </c>
      <c r="L246" s="7"/>
    </row>
    <row r="247" spans="2:12" x14ac:dyDescent="0.25">
      <c r="C247" s="11" t="s">
        <v>32</v>
      </c>
      <c r="D247" s="12">
        <f t="shared" si="22"/>
        <v>86</v>
      </c>
      <c r="E247" s="94">
        <f t="shared" si="18"/>
        <v>428.77906976744191</v>
      </c>
      <c r="F247" s="12" t="str">
        <f t="shared" si="19"/>
        <v>F#4</v>
      </c>
      <c r="G247" s="12"/>
      <c r="H247" s="13" t="s">
        <v>59</v>
      </c>
      <c r="I247" s="12">
        <f t="shared" si="23"/>
        <v>43</v>
      </c>
      <c r="J247" s="94">
        <f t="shared" si="20"/>
        <v>857.55813953488382</v>
      </c>
      <c r="K247" s="12" t="str">
        <f t="shared" si="21"/>
        <v>G5</v>
      </c>
      <c r="L247" s="7"/>
    </row>
    <row r="248" spans="2:12" x14ac:dyDescent="0.25">
      <c r="C248" s="11" t="s">
        <v>22</v>
      </c>
      <c r="D248" s="12">
        <f t="shared" si="22"/>
        <v>76</v>
      </c>
      <c r="E248" s="94">
        <f t="shared" si="18"/>
        <v>485.19736842105266</v>
      </c>
      <c r="F248" s="12" t="str">
        <f t="shared" si="19"/>
        <v>A4</v>
      </c>
      <c r="G248" s="12"/>
      <c r="H248" s="13" t="s">
        <v>59</v>
      </c>
      <c r="I248" s="12">
        <f t="shared" si="23"/>
        <v>43</v>
      </c>
      <c r="J248" s="94">
        <f t="shared" si="20"/>
        <v>857.55813953488382</v>
      </c>
      <c r="K248" s="12" t="str">
        <f t="shared" si="21"/>
        <v>G5</v>
      </c>
      <c r="L248" s="7"/>
    </row>
    <row r="249" spans="2:12" ht="15.75" thickBot="1" x14ac:dyDescent="0.3">
      <c r="C249" s="11" t="s">
        <v>35</v>
      </c>
      <c r="D249" s="12">
        <f t="shared" si="22"/>
        <v>72</v>
      </c>
      <c r="E249" s="94">
        <f t="shared" si="18"/>
        <v>512.15277777777783</v>
      </c>
      <c r="F249" s="12" t="str">
        <f t="shared" si="19"/>
        <v>Bb4</v>
      </c>
      <c r="G249" s="12"/>
      <c r="H249" s="13" t="s">
        <v>21</v>
      </c>
      <c r="I249" s="12">
        <f t="shared" si="23"/>
        <v>28</v>
      </c>
      <c r="J249" s="94">
        <f t="shared" si="20"/>
        <v>1316.964285714286</v>
      </c>
      <c r="K249" s="12" t="str">
        <f t="shared" si="21"/>
        <v>D6</v>
      </c>
      <c r="L249" s="7"/>
    </row>
    <row r="250" spans="2:12" x14ac:dyDescent="0.25">
      <c r="B250" s="22">
        <v>16</v>
      </c>
      <c r="C250" s="23" t="s">
        <v>14</v>
      </c>
      <c r="D250" s="24">
        <f t="shared" si="22"/>
        <v>255</v>
      </c>
      <c r="E250" s="93">
        <f t="shared" si="18"/>
        <v>144.60784313725492</v>
      </c>
      <c r="F250" s="24" t="str">
        <f t="shared" si="19"/>
        <v>C3</v>
      </c>
      <c r="G250" s="24"/>
      <c r="H250" s="25" t="s">
        <v>33</v>
      </c>
      <c r="I250" s="24">
        <f t="shared" si="23"/>
        <v>32</v>
      </c>
      <c r="J250" s="93">
        <f t="shared" si="20"/>
        <v>1152.3437500000002</v>
      </c>
      <c r="K250" s="24" t="str">
        <f t="shared" si="21"/>
        <v>C6</v>
      </c>
      <c r="L250" s="26"/>
    </row>
    <row r="251" spans="2:12" x14ac:dyDescent="0.25">
      <c r="C251" s="11" t="s">
        <v>21</v>
      </c>
      <c r="D251" s="12">
        <f t="shared" si="22"/>
        <v>28</v>
      </c>
      <c r="E251" s="94">
        <f t="shared" si="18"/>
        <v>1316.964285714286</v>
      </c>
      <c r="F251" s="61" t="str">
        <f t="shared" si="19"/>
        <v>D6</v>
      </c>
      <c r="G251" s="12"/>
      <c r="H251" s="13" t="s">
        <v>59</v>
      </c>
      <c r="I251" s="12">
        <f t="shared" si="23"/>
        <v>43</v>
      </c>
      <c r="J251" s="94">
        <f t="shared" si="20"/>
        <v>857.55813953488382</v>
      </c>
      <c r="K251" s="12" t="str">
        <f t="shared" si="21"/>
        <v>G5</v>
      </c>
      <c r="L251" s="60" t="s">
        <v>38</v>
      </c>
    </row>
    <row r="252" spans="2:12" x14ac:dyDescent="0.25">
      <c r="C252" s="11" t="s">
        <v>14</v>
      </c>
      <c r="D252" s="12">
        <f t="shared" si="22"/>
        <v>255</v>
      </c>
      <c r="E252" s="94">
        <f t="shared" si="18"/>
        <v>144.60784313725492</v>
      </c>
      <c r="F252" s="12" t="str">
        <f t="shared" si="19"/>
        <v>C3</v>
      </c>
      <c r="G252" s="12"/>
      <c r="H252" s="13" t="s">
        <v>59</v>
      </c>
      <c r="I252" s="12">
        <f t="shared" si="23"/>
        <v>43</v>
      </c>
      <c r="J252" s="94">
        <f t="shared" si="20"/>
        <v>857.55813953488382</v>
      </c>
      <c r="K252" s="12" t="str">
        <f t="shared" si="21"/>
        <v>G5</v>
      </c>
      <c r="L252" s="7"/>
    </row>
    <row r="253" spans="2:12" x14ac:dyDescent="0.25">
      <c r="C253" s="11" t="s">
        <v>15</v>
      </c>
      <c r="D253" s="12">
        <f t="shared" si="22"/>
        <v>215</v>
      </c>
      <c r="E253" s="94">
        <f t="shared" si="18"/>
        <v>171.51162790697677</v>
      </c>
      <c r="F253" s="12" t="str">
        <f t="shared" si="19"/>
        <v>Eb3</v>
      </c>
      <c r="G253" s="12"/>
      <c r="H253" s="13" t="s">
        <v>33</v>
      </c>
      <c r="I253" s="12">
        <f t="shared" si="23"/>
        <v>32</v>
      </c>
      <c r="J253" s="94">
        <f t="shared" si="20"/>
        <v>1152.3437500000002</v>
      </c>
      <c r="K253" s="12" t="str">
        <f t="shared" si="21"/>
        <v>C6</v>
      </c>
      <c r="L253" s="7"/>
    </row>
    <row r="254" spans="2:12" x14ac:dyDescent="0.25">
      <c r="C254" s="11" t="s">
        <v>16</v>
      </c>
      <c r="D254" s="12">
        <f t="shared" si="22"/>
        <v>171</v>
      </c>
      <c r="E254" s="94">
        <f t="shared" si="18"/>
        <v>215.64327485380122</v>
      </c>
      <c r="F254" s="12" t="str">
        <f t="shared" si="19"/>
        <v>G3</v>
      </c>
      <c r="G254" s="12"/>
      <c r="H254" s="13" t="s">
        <v>33</v>
      </c>
      <c r="I254" s="12">
        <f t="shared" si="23"/>
        <v>32</v>
      </c>
      <c r="J254" s="94">
        <f t="shared" si="20"/>
        <v>1152.3437500000002</v>
      </c>
      <c r="K254" s="12" t="str">
        <f t="shared" si="21"/>
        <v>C6</v>
      </c>
      <c r="L254" s="7"/>
    </row>
    <row r="255" spans="2:12" x14ac:dyDescent="0.25">
      <c r="C255" s="11" t="s">
        <v>21</v>
      </c>
      <c r="D255" s="12">
        <f t="shared" si="22"/>
        <v>28</v>
      </c>
      <c r="E255" s="94">
        <f t="shared" si="18"/>
        <v>1316.964285714286</v>
      </c>
      <c r="F255" s="61" t="str">
        <f t="shared" si="19"/>
        <v>D6</v>
      </c>
      <c r="G255" s="12"/>
      <c r="H255" s="13" t="s">
        <v>59</v>
      </c>
      <c r="I255" s="12">
        <f t="shared" si="23"/>
        <v>43</v>
      </c>
      <c r="J255" s="94">
        <f t="shared" si="20"/>
        <v>857.55813953488382</v>
      </c>
      <c r="K255" s="12" t="str">
        <f t="shared" si="21"/>
        <v>G5</v>
      </c>
      <c r="L255" s="60" t="s">
        <v>38</v>
      </c>
    </row>
    <row r="256" spans="2:12" x14ac:dyDescent="0.25">
      <c r="C256" s="11" t="s">
        <v>14</v>
      </c>
      <c r="D256" s="12">
        <f t="shared" si="22"/>
        <v>255</v>
      </c>
      <c r="E256" s="94">
        <f t="shared" si="18"/>
        <v>144.60784313725492</v>
      </c>
      <c r="F256" s="12" t="str">
        <f t="shared" si="19"/>
        <v>C3</v>
      </c>
      <c r="G256" s="12"/>
      <c r="H256" s="13" t="s">
        <v>54</v>
      </c>
      <c r="I256" s="12">
        <f t="shared" si="23"/>
        <v>54</v>
      </c>
      <c r="J256" s="94">
        <f t="shared" si="20"/>
        <v>682.87037037037044</v>
      </c>
      <c r="K256" s="12" t="str">
        <f t="shared" si="21"/>
        <v>Eb5</v>
      </c>
      <c r="L256" s="7"/>
    </row>
    <row r="257" spans="2:12" x14ac:dyDescent="0.25">
      <c r="C257" s="11" t="s">
        <v>25</v>
      </c>
      <c r="D257" s="12">
        <f t="shared" si="22"/>
        <v>1</v>
      </c>
      <c r="E257" s="94" t="str">
        <f t="shared" si="18"/>
        <v/>
      </c>
      <c r="F257" s="12" t="str">
        <f t="shared" si="19"/>
        <v/>
      </c>
      <c r="G257" s="12"/>
      <c r="H257" s="13" t="s">
        <v>59</v>
      </c>
      <c r="I257" s="12">
        <f t="shared" si="23"/>
        <v>43</v>
      </c>
      <c r="J257" s="94">
        <f t="shared" si="20"/>
        <v>857.55813953488382</v>
      </c>
      <c r="K257" s="12" t="str">
        <f t="shared" si="21"/>
        <v>G5</v>
      </c>
      <c r="L257" s="7"/>
    </row>
    <row r="258" spans="2:12" x14ac:dyDescent="0.25">
      <c r="C258" s="11" t="s">
        <v>26</v>
      </c>
      <c r="D258" s="12">
        <f t="shared" si="22"/>
        <v>128</v>
      </c>
      <c r="E258" s="94">
        <f t="shared" si="18"/>
        <v>288.08593750000006</v>
      </c>
      <c r="F258" s="12" t="str">
        <f t="shared" si="19"/>
        <v>C4</v>
      </c>
      <c r="G258" s="12"/>
      <c r="H258" s="13" t="s">
        <v>53</v>
      </c>
      <c r="I258" s="12">
        <f t="shared" si="23"/>
        <v>64</v>
      </c>
      <c r="J258" s="94">
        <f t="shared" si="20"/>
        <v>576.17187500000011</v>
      </c>
      <c r="K258" s="12" t="str">
        <f t="shared" si="21"/>
        <v>C5</v>
      </c>
      <c r="L258" s="7"/>
    </row>
    <row r="259" spans="2:12" x14ac:dyDescent="0.25">
      <c r="C259" s="11" t="s">
        <v>25</v>
      </c>
      <c r="D259" s="12">
        <f t="shared" si="22"/>
        <v>1</v>
      </c>
      <c r="E259" s="94" t="str">
        <f t="shared" si="18"/>
        <v/>
      </c>
      <c r="F259" s="12" t="str">
        <f t="shared" si="19"/>
        <v/>
      </c>
      <c r="G259" s="12"/>
      <c r="H259" s="13" t="s">
        <v>54</v>
      </c>
      <c r="I259" s="12">
        <f t="shared" si="23"/>
        <v>54</v>
      </c>
      <c r="J259" s="94">
        <f t="shared" si="20"/>
        <v>682.87037037037044</v>
      </c>
      <c r="K259" s="12" t="str">
        <f t="shared" si="21"/>
        <v>Eb5</v>
      </c>
      <c r="L259" s="7"/>
    </row>
    <row r="260" spans="2:12" x14ac:dyDescent="0.25">
      <c r="C260" s="11" t="s">
        <v>16</v>
      </c>
      <c r="D260" s="12">
        <f t="shared" si="22"/>
        <v>171</v>
      </c>
      <c r="E260" s="94">
        <f t="shared" si="18"/>
        <v>215.64327485380122</v>
      </c>
      <c r="F260" s="12" t="str">
        <f t="shared" si="19"/>
        <v>G3</v>
      </c>
      <c r="G260" s="12"/>
      <c r="H260" s="13" t="s">
        <v>59</v>
      </c>
      <c r="I260" s="12">
        <f t="shared" si="23"/>
        <v>43</v>
      </c>
      <c r="J260" s="94">
        <f t="shared" si="20"/>
        <v>857.55813953488382</v>
      </c>
      <c r="K260" s="12" t="str">
        <f t="shared" si="21"/>
        <v>G5</v>
      </c>
      <c r="L260" s="7"/>
    </row>
    <row r="261" spans="2:12" x14ac:dyDescent="0.25">
      <c r="C261" s="11" t="s">
        <v>25</v>
      </c>
      <c r="D261" s="12">
        <f t="shared" si="22"/>
        <v>1</v>
      </c>
      <c r="E261" s="94" t="str">
        <f t="shared" si="18"/>
        <v/>
      </c>
      <c r="F261" s="12" t="str">
        <f t="shared" si="19"/>
        <v/>
      </c>
      <c r="G261" s="12"/>
      <c r="H261" s="13" t="s">
        <v>54</v>
      </c>
      <c r="I261" s="12">
        <f t="shared" si="23"/>
        <v>54</v>
      </c>
      <c r="J261" s="94">
        <f t="shared" si="20"/>
        <v>682.87037037037044</v>
      </c>
      <c r="K261" s="12" t="str">
        <f t="shared" si="21"/>
        <v>Eb5</v>
      </c>
      <c r="L261" s="7"/>
    </row>
    <row r="262" spans="2:12" x14ac:dyDescent="0.25">
      <c r="C262" s="11" t="s">
        <v>15</v>
      </c>
      <c r="D262" s="12">
        <f t="shared" si="22"/>
        <v>215</v>
      </c>
      <c r="E262" s="94">
        <f t="shared" si="18"/>
        <v>171.51162790697677</v>
      </c>
      <c r="F262" s="12" t="str">
        <f t="shared" si="19"/>
        <v>Eb3</v>
      </c>
      <c r="G262" s="12"/>
      <c r="H262" s="13" t="s">
        <v>23</v>
      </c>
      <c r="I262" s="12">
        <f t="shared" si="23"/>
        <v>27</v>
      </c>
      <c r="J262" s="94">
        <f t="shared" si="20"/>
        <v>1365.7407407407409</v>
      </c>
      <c r="K262" s="12" t="str">
        <f t="shared" si="21"/>
        <v>Eb6</v>
      </c>
      <c r="L262" s="7"/>
    </row>
    <row r="263" spans="2:12" x14ac:dyDescent="0.25">
      <c r="C263" s="11" t="s">
        <v>17</v>
      </c>
      <c r="D263" s="12">
        <f t="shared" si="22"/>
        <v>192</v>
      </c>
      <c r="E263" s="94">
        <f t="shared" si="18"/>
        <v>192.05729166666669</v>
      </c>
      <c r="F263" s="12" t="str">
        <f t="shared" si="19"/>
        <v>F3</v>
      </c>
      <c r="G263" s="12"/>
      <c r="H263" s="13" t="s">
        <v>21</v>
      </c>
      <c r="I263" s="12">
        <f t="shared" si="23"/>
        <v>28</v>
      </c>
      <c r="J263" s="94">
        <f t="shared" si="20"/>
        <v>1316.964285714286</v>
      </c>
      <c r="K263" s="12" t="str">
        <f t="shared" si="21"/>
        <v>D6</v>
      </c>
      <c r="L263" s="7"/>
    </row>
    <row r="264" spans="2:12" x14ac:dyDescent="0.25">
      <c r="C264" s="11" t="s">
        <v>16</v>
      </c>
      <c r="D264" s="12">
        <f t="shared" si="22"/>
        <v>171</v>
      </c>
      <c r="E264" s="94">
        <f t="shared" si="18"/>
        <v>215.64327485380122</v>
      </c>
      <c r="F264" s="12" t="str">
        <f t="shared" si="19"/>
        <v>G3</v>
      </c>
      <c r="G264" s="12"/>
      <c r="H264" s="13" t="s">
        <v>64</v>
      </c>
      <c r="I264" s="12">
        <f t="shared" si="23"/>
        <v>16</v>
      </c>
      <c r="J264" s="94">
        <f t="shared" si="20"/>
        <v>2304.6875000000005</v>
      </c>
      <c r="K264" s="12" t="str">
        <f t="shared" si="21"/>
        <v>C7</v>
      </c>
      <c r="L264" s="7"/>
    </row>
    <row r="265" spans="2:12" ht="15.75" thickBot="1" x14ac:dyDescent="0.3">
      <c r="C265" s="11" t="s">
        <v>15</v>
      </c>
      <c r="D265" s="12">
        <f t="shared" si="22"/>
        <v>215</v>
      </c>
      <c r="E265" s="94">
        <f t="shared" si="18"/>
        <v>171.51162790697677</v>
      </c>
      <c r="F265" s="12" t="str">
        <f t="shared" si="19"/>
        <v>Eb3</v>
      </c>
      <c r="G265" s="12"/>
      <c r="H265" s="13" t="s">
        <v>65</v>
      </c>
      <c r="I265" s="12">
        <f t="shared" si="23"/>
        <v>21</v>
      </c>
      <c r="J265" s="94">
        <f t="shared" si="20"/>
        <v>1755.9523809523812</v>
      </c>
      <c r="K265" s="12" t="str">
        <f t="shared" si="21"/>
        <v>G6</v>
      </c>
      <c r="L265" s="7"/>
    </row>
    <row r="266" spans="2:12" x14ac:dyDescent="0.25">
      <c r="B266" s="22">
        <v>17</v>
      </c>
      <c r="C266" s="23" t="s">
        <v>17</v>
      </c>
      <c r="D266" s="24">
        <f t="shared" si="22"/>
        <v>192</v>
      </c>
      <c r="E266" s="93">
        <f t="shared" ref="E266:E298" si="24">IF(D266&lt;10,"",1/(D266*NOTE_CLOCK))</f>
        <v>192.05729166666669</v>
      </c>
      <c r="F266" s="24" t="str">
        <f t="shared" ref="F266:F298" si="25">IF(E266="","",LOOKUP(E266, NOTE_FREQ, NOTE_NAME))</f>
        <v>F3</v>
      </c>
      <c r="G266" s="24"/>
      <c r="H266" s="25" t="s">
        <v>23</v>
      </c>
      <c r="I266" s="24">
        <f t="shared" si="23"/>
        <v>27</v>
      </c>
      <c r="J266" s="93">
        <f t="shared" ref="J266:J298" si="26">IF(I266&lt;10,"",1/(I266*NOTE_CLOCK))</f>
        <v>1365.7407407407409</v>
      </c>
      <c r="K266" s="24" t="str">
        <f t="shared" ref="K266:K298" si="27">IF(J266="","",LOOKUP(J266, NOTE_FREQ, NOTE_NAME))</f>
        <v>Eb6</v>
      </c>
      <c r="L266" s="26"/>
    </row>
    <row r="267" spans="2:12" x14ac:dyDescent="0.25">
      <c r="C267" s="11" t="s">
        <v>25</v>
      </c>
      <c r="D267" s="12">
        <f t="shared" ref="D267:D298" si="28">HEX2DEC(C267)</f>
        <v>1</v>
      </c>
      <c r="E267" s="94" t="str">
        <f t="shared" si="24"/>
        <v/>
      </c>
      <c r="F267" s="12" t="str">
        <f t="shared" si="25"/>
        <v/>
      </c>
      <c r="G267" s="12"/>
      <c r="H267" s="13" t="s">
        <v>33</v>
      </c>
      <c r="I267" s="12">
        <f t="shared" ref="I267:I298" si="29">HEX2DEC(H267)</f>
        <v>32</v>
      </c>
      <c r="J267" s="94">
        <f t="shared" si="26"/>
        <v>1152.3437500000002</v>
      </c>
      <c r="K267" s="12" t="str">
        <f t="shared" si="27"/>
        <v>C6</v>
      </c>
      <c r="L267" s="7"/>
    </row>
    <row r="268" spans="2:12" x14ac:dyDescent="0.25">
      <c r="C268" s="11" t="s">
        <v>17</v>
      </c>
      <c r="D268" s="12">
        <f t="shared" si="28"/>
        <v>192</v>
      </c>
      <c r="E268" s="94">
        <f t="shared" si="24"/>
        <v>192.05729166666669</v>
      </c>
      <c r="F268" s="12" t="str">
        <f t="shared" si="25"/>
        <v>F3</v>
      </c>
      <c r="G268" s="12"/>
      <c r="H268" s="13" t="s">
        <v>64</v>
      </c>
      <c r="I268" s="12">
        <f t="shared" si="29"/>
        <v>16</v>
      </c>
      <c r="J268" s="94">
        <f t="shared" si="26"/>
        <v>2304.6875000000005</v>
      </c>
      <c r="K268" s="12" t="str">
        <f t="shared" si="27"/>
        <v>C7</v>
      </c>
      <c r="L268" s="7"/>
    </row>
    <row r="269" spans="2:12" x14ac:dyDescent="0.25">
      <c r="C269" s="11" t="s">
        <v>19</v>
      </c>
      <c r="D269" s="12">
        <f t="shared" si="28"/>
        <v>161</v>
      </c>
      <c r="E269" s="94">
        <f t="shared" si="24"/>
        <v>229.03726708074538</v>
      </c>
      <c r="F269" s="12" t="str">
        <f t="shared" si="25"/>
        <v>Ab3</v>
      </c>
      <c r="G269" s="12"/>
      <c r="H269" s="13" t="s">
        <v>65</v>
      </c>
      <c r="I269" s="12">
        <f t="shared" si="29"/>
        <v>21</v>
      </c>
      <c r="J269" s="94">
        <f t="shared" si="26"/>
        <v>1755.9523809523812</v>
      </c>
      <c r="K269" s="12" t="str">
        <f t="shared" si="27"/>
        <v>G6</v>
      </c>
      <c r="L269" s="7"/>
    </row>
    <row r="270" spans="2:12" x14ac:dyDescent="0.25">
      <c r="C270" s="11" t="s">
        <v>26</v>
      </c>
      <c r="D270" s="12">
        <f t="shared" si="28"/>
        <v>128</v>
      </c>
      <c r="E270" s="94">
        <f t="shared" si="24"/>
        <v>288.08593750000006</v>
      </c>
      <c r="F270" s="12" t="str">
        <f t="shared" si="25"/>
        <v>C4</v>
      </c>
      <c r="G270" s="12"/>
      <c r="H270" s="13" t="s">
        <v>23</v>
      </c>
      <c r="I270" s="12">
        <f t="shared" si="29"/>
        <v>27</v>
      </c>
      <c r="J270" s="94">
        <f t="shared" si="26"/>
        <v>1365.7407407407409</v>
      </c>
      <c r="K270" s="12" t="str">
        <f t="shared" si="27"/>
        <v>Eb6</v>
      </c>
      <c r="L270" s="7"/>
    </row>
    <row r="271" spans="2:12" x14ac:dyDescent="0.25">
      <c r="C271" s="11" t="s">
        <v>25</v>
      </c>
      <c r="D271" s="12">
        <f t="shared" si="28"/>
        <v>1</v>
      </c>
      <c r="E271" s="94" t="str">
        <f t="shared" si="24"/>
        <v/>
      </c>
      <c r="F271" s="12" t="str">
        <f t="shared" si="25"/>
        <v/>
      </c>
      <c r="G271" s="12"/>
      <c r="H271" s="13" t="s">
        <v>33</v>
      </c>
      <c r="I271" s="12">
        <f t="shared" si="29"/>
        <v>32</v>
      </c>
      <c r="J271" s="94">
        <f t="shared" si="26"/>
        <v>1152.3437500000002</v>
      </c>
      <c r="K271" s="12" t="str">
        <f t="shared" si="27"/>
        <v>C6</v>
      </c>
      <c r="L271" s="7"/>
    </row>
    <row r="272" spans="2:12" x14ac:dyDescent="0.25">
      <c r="C272" s="11" t="s">
        <v>17</v>
      </c>
      <c r="D272" s="12">
        <f t="shared" si="28"/>
        <v>192</v>
      </c>
      <c r="E272" s="94">
        <f t="shared" si="24"/>
        <v>192.05729166666669</v>
      </c>
      <c r="F272" s="12" t="str">
        <f t="shared" si="25"/>
        <v>F3</v>
      </c>
      <c r="G272" s="12"/>
      <c r="H272" s="13" t="s">
        <v>64</v>
      </c>
      <c r="I272" s="12">
        <f t="shared" si="29"/>
        <v>16</v>
      </c>
      <c r="J272" s="94">
        <f t="shared" si="26"/>
        <v>2304.6875000000005</v>
      </c>
      <c r="K272" s="12" t="str">
        <f t="shared" si="27"/>
        <v>C7</v>
      </c>
      <c r="L272" s="7"/>
    </row>
    <row r="273" spans="2:12" x14ac:dyDescent="0.25">
      <c r="C273" s="11" t="s">
        <v>25</v>
      </c>
      <c r="D273" s="12">
        <f t="shared" si="28"/>
        <v>1</v>
      </c>
      <c r="E273" s="94" t="str">
        <f t="shared" si="24"/>
        <v/>
      </c>
      <c r="F273" s="12" t="str">
        <f t="shared" si="25"/>
        <v/>
      </c>
      <c r="G273" s="12"/>
      <c r="H273" s="13" t="s">
        <v>65</v>
      </c>
      <c r="I273" s="12">
        <f t="shared" si="29"/>
        <v>21</v>
      </c>
      <c r="J273" s="94">
        <f t="shared" si="26"/>
        <v>1755.9523809523812</v>
      </c>
      <c r="K273" s="12" t="str">
        <f t="shared" si="27"/>
        <v>G6</v>
      </c>
      <c r="L273" s="7"/>
    </row>
    <row r="274" spans="2:12" x14ac:dyDescent="0.25">
      <c r="C274" s="11" t="s">
        <v>30</v>
      </c>
      <c r="D274" s="12">
        <f t="shared" si="28"/>
        <v>96</v>
      </c>
      <c r="E274" s="94">
        <f t="shared" si="24"/>
        <v>384.11458333333337</v>
      </c>
      <c r="F274" s="12" t="str">
        <f t="shared" si="25"/>
        <v>F4</v>
      </c>
      <c r="G274" s="12"/>
      <c r="H274" s="13" t="s">
        <v>23</v>
      </c>
      <c r="I274" s="12">
        <f t="shared" si="29"/>
        <v>27</v>
      </c>
      <c r="J274" s="94">
        <f t="shared" si="26"/>
        <v>1365.7407407407409</v>
      </c>
      <c r="K274" s="12" t="str">
        <f t="shared" si="27"/>
        <v>Eb6</v>
      </c>
      <c r="L274" s="7"/>
    </row>
    <row r="275" spans="2:12" x14ac:dyDescent="0.25">
      <c r="C275" s="11" t="s">
        <v>25</v>
      </c>
      <c r="D275" s="12">
        <f t="shared" si="28"/>
        <v>1</v>
      </c>
      <c r="E275" s="94" t="str">
        <f t="shared" si="24"/>
        <v/>
      </c>
      <c r="F275" s="12" t="str">
        <f t="shared" si="25"/>
        <v/>
      </c>
      <c r="G275" s="12"/>
      <c r="H275" s="13" t="s">
        <v>33</v>
      </c>
      <c r="I275" s="12">
        <f t="shared" si="29"/>
        <v>32</v>
      </c>
      <c r="J275" s="94">
        <f t="shared" si="26"/>
        <v>1152.3437500000002</v>
      </c>
      <c r="K275" s="12" t="str">
        <f t="shared" si="27"/>
        <v>C6</v>
      </c>
      <c r="L275" s="7"/>
    </row>
    <row r="276" spans="2:12" x14ac:dyDescent="0.25">
      <c r="C276" s="11" t="s">
        <v>26</v>
      </c>
      <c r="D276" s="12">
        <f t="shared" si="28"/>
        <v>128</v>
      </c>
      <c r="E276" s="94">
        <f t="shared" si="24"/>
        <v>288.08593750000006</v>
      </c>
      <c r="F276" s="12" t="str">
        <f t="shared" si="25"/>
        <v>C4</v>
      </c>
      <c r="G276" s="12"/>
      <c r="H276" s="13" t="s">
        <v>64</v>
      </c>
      <c r="I276" s="12">
        <f t="shared" si="29"/>
        <v>16</v>
      </c>
      <c r="J276" s="94">
        <f t="shared" si="26"/>
        <v>2304.6875000000005</v>
      </c>
      <c r="K276" s="12" t="str">
        <f t="shared" si="27"/>
        <v>C7</v>
      </c>
      <c r="L276" s="7"/>
    </row>
    <row r="277" spans="2:12" x14ac:dyDescent="0.25">
      <c r="C277" s="11" t="s">
        <v>25</v>
      </c>
      <c r="D277" s="12">
        <f t="shared" si="28"/>
        <v>1</v>
      </c>
      <c r="E277" s="94" t="str">
        <f t="shared" si="24"/>
        <v/>
      </c>
      <c r="F277" s="12" t="str">
        <f t="shared" si="25"/>
        <v/>
      </c>
      <c r="G277" s="12"/>
      <c r="H277" s="13" t="s">
        <v>65</v>
      </c>
      <c r="I277" s="12">
        <f t="shared" si="29"/>
        <v>21</v>
      </c>
      <c r="J277" s="94">
        <f t="shared" si="26"/>
        <v>1755.9523809523812</v>
      </c>
      <c r="K277" s="12" t="str">
        <f t="shared" si="27"/>
        <v>G6</v>
      </c>
      <c r="L277" s="7"/>
    </row>
    <row r="278" spans="2:12" x14ac:dyDescent="0.25">
      <c r="C278" s="11" t="s">
        <v>19</v>
      </c>
      <c r="D278" s="12">
        <f t="shared" si="28"/>
        <v>161</v>
      </c>
      <c r="E278" s="94">
        <f t="shared" si="24"/>
        <v>229.03726708074538</v>
      </c>
      <c r="F278" s="12" t="str">
        <f t="shared" si="25"/>
        <v>Ab3</v>
      </c>
      <c r="G278" s="12"/>
      <c r="H278" s="13" t="s">
        <v>23</v>
      </c>
      <c r="I278" s="12">
        <f t="shared" si="29"/>
        <v>27</v>
      </c>
      <c r="J278" s="94">
        <f t="shared" si="26"/>
        <v>1365.7407407407409</v>
      </c>
      <c r="K278" s="12" t="str">
        <f t="shared" si="27"/>
        <v>Eb6</v>
      </c>
      <c r="L278" s="7"/>
    </row>
    <row r="279" spans="2:12" x14ac:dyDescent="0.25">
      <c r="C279" s="11" t="s">
        <v>29</v>
      </c>
      <c r="D279" s="12">
        <f t="shared" si="28"/>
        <v>144</v>
      </c>
      <c r="E279" s="94">
        <f t="shared" si="24"/>
        <v>256.07638888888891</v>
      </c>
      <c r="F279" s="12" t="str">
        <f t="shared" si="25"/>
        <v>Bb3</v>
      </c>
      <c r="G279" s="12"/>
      <c r="H279" s="13" t="s">
        <v>33</v>
      </c>
      <c r="I279" s="12">
        <f t="shared" si="29"/>
        <v>32</v>
      </c>
      <c r="J279" s="94">
        <f t="shared" si="26"/>
        <v>1152.3437500000002</v>
      </c>
      <c r="K279" s="12" t="str">
        <f t="shared" si="27"/>
        <v>C6</v>
      </c>
      <c r="L279" s="7"/>
    </row>
    <row r="280" spans="2:12" x14ac:dyDescent="0.25">
      <c r="C280" s="11" t="s">
        <v>26</v>
      </c>
      <c r="D280" s="12">
        <f t="shared" si="28"/>
        <v>128</v>
      </c>
      <c r="E280" s="94">
        <f t="shared" si="24"/>
        <v>288.08593750000006</v>
      </c>
      <c r="F280" s="12" t="str">
        <f t="shared" si="25"/>
        <v>C4</v>
      </c>
      <c r="G280" s="12"/>
      <c r="H280" s="13" t="s">
        <v>65</v>
      </c>
      <c r="I280" s="12">
        <f t="shared" si="29"/>
        <v>21</v>
      </c>
      <c r="J280" s="94">
        <f t="shared" si="26"/>
        <v>1755.9523809523812</v>
      </c>
      <c r="K280" s="12" t="str">
        <f t="shared" si="27"/>
        <v>G6</v>
      </c>
      <c r="L280" s="7"/>
    </row>
    <row r="281" spans="2:12" ht="15.75" thickBot="1" x14ac:dyDescent="0.3">
      <c r="C281" s="11" t="s">
        <v>19</v>
      </c>
      <c r="D281" s="12">
        <f t="shared" si="28"/>
        <v>161</v>
      </c>
      <c r="E281" s="94">
        <f t="shared" si="24"/>
        <v>229.03726708074538</v>
      </c>
      <c r="F281" s="12" t="str">
        <f t="shared" si="25"/>
        <v>Ab3</v>
      </c>
      <c r="G281" s="12"/>
      <c r="H281" s="13" t="s">
        <v>65</v>
      </c>
      <c r="I281" s="12">
        <f t="shared" si="29"/>
        <v>21</v>
      </c>
      <c r="J281" s="94">
        <f t="shared" si="26"/>
        <v>1755.9523809523812</v>
      </c>
      <c r="K281" s="12" t="str">
        <f t="shared" si="27"/>
        <v>G6</v>
      </c>
      <c r="L281" s="7"/>
    </row>
    <row r="282" spans="2:12" x14ac:dyDescent="0.25">
      <c r="B282" s="22">
        <v>18</v>
      </c>
      <c r="C282" s="23" t="s">
        <v>16</v>
      </c>
      <c r="D282" s="24">
        <f t="shared" si="28"/>
        <v>171</v>
      </c>
      <c r="E282" s="93">
        <f t="shared" si="24"/>
        <v>215.64327485380122</v>
      </c>
      <c r="F282" s="24" t="str">
        <f t="shared" si="25"/>
        <v>G3</v>
      </c>
      <c r="G282" s="24"/>
      <c r="H282" s="25" t="s">
        <v>65</v>
      </c>
      <c r="I282" s="24">
        <f t="shared" si="29"/>
        <v>21</v>
      </c>
      <c r="J282" s="93">
        <f t="shared" si="26"/>
        <v>1755.9523809523812</v>
      </c>
      <c r="K282" s="24" t="str">
        <f t="shared" si="27"/>
        <v>G6</v>
      </c>
      <c r="L282" s="26"/>
    </row>
    <row r="283" spans="2:12" x14ac:dyDescent="0.25">
      <c r="C283" s="11" t="s">
        <v>25</v>
      </c>
      <c r="D283" s="12">
        <f t="shared" si="28"/>
        <v>1</v>
      </c>
      <c r="E283" s="94" t="str">
        <f t="shared" si="24"/>
        <v/>
      </c>
      <c r="F283" s="12" t="str">
        <f t="shared" si="25"/>
        <v/>
      </c>
      <c r="G283" s="12"/>
      <c r="H283" s="13" t="s">
        <v>65</v>
      </c>
      <c r="I283" s="12">
        <f t="shared" si="29"/>
        <v>21</v>
      </c>
      <c r="J283" s="94">
        <f t="shared" si="26"/>
        <v>1755.9523809523812</v>
      </c>
      <c r="K283" s="12" t="str">
        <f t="shared" si="27"/>
        <v>G6</v>
      </c>
      <c r="L283" s="7"/>
    </row>
    <row r="284" spans="2:12" x14ac:dyDescent="0.25">
      <c r="C284" s="11" t="s">
        <v>16</v>
      </c>
      <c r="D284" s="12">
        <f t="shared" si="28"/>
        <v>171</v>
      </c>
      <c r="E284" s="94">
        <f t="shared" si="24"/>
        <v>215.64327485380122</v>
      </c>
      <c r="F284" s="12" t="str">
        <f t="shared" si="25"/>
        <v>G3</v>
      </c>
      <c r="G284" s="12"/>
      <c r="H284" s="13" t="s">
        <v>65</v>
      </c>
      <c r="I284" s="12">
        <f t="shared" si="29"/>
        <v>21</v>
      </c>
      <c r="J284" s="94">
        <f t="shared" si="26"/>
        <v>1755.9523809523812</v>
      </c>
      <c r="K284" s="12" t="str">
        <f t="shared" si="27"/>
        <v>G6</v>
      </c>
      <c r="L284" s="7"/>
    </row>
    <row r="285" spans="2:12" x14ac:dyDescent="0.25">
      <c r="C285" s="11" t="s">
        <v>31</v>
      </c>
      <c r="D285" s="12">
        <f t="shared" si="28"/>
        <v>136</v>
      </c>
      <c r="E285" s="94">
        <f t="shared" si="24"/>
        <v>271.13970588235298</v>
      </c>
      <c r="F285" s="12" t="str">
        <f t="shared" si="25"/>
        <v>B3</v>
      </c>
      <c r="G285" s="12"/>
      <c r="H285" s="13" t="s">
        <v>65</v>
      </c>
      <c r="I285" s="12">
        <f t="shared" si="29"/>
        <v>21</v>
      </c>
      <c r="J285" s="94">
        <f t="shared" si="26"/>
        <v>1755.9523809523812</v>
      </c>
      <c r="K285" s="12" t="str">
        <f t="shared" si="27"/>
        <v>G6</v>
      </c>
      <c r="L285" s="7"/>
    </row>
    <row r="286" spans="2:12" x14ac:dyDescent="0.25">
      <c r="C286" s="11" t="s">
        <v>28</v>
      </c>
      <c r="D286" s="12">
        <f t="shared" si="28"/>
        <v>114</v>
      </c>
      <c r="E286" s="94">
        <f t="shared" si="24"/>
        <v>323.46491228070181</v>
      </c>
      <c r="F286" s="12" t="str">
        <f t="shared" si="25"/>
        <v>D4</v>
      </c>
      <c r="G286" s="12"/>
      <c r="H286" s="13" t="s">
        <v>65</v>
      </c>
      <c r="I286" s="12">
        <f t="shared" si="29"/>
        <v>21</v>
      </c>
      <c r="J286" s="94">
        <f t="shared" si="26"/>
        <v>1755.9523809523812</v>
      </c>
      <c r="K286" s="12" t="str">
        <f t="shared" si="27"/>
        <v>G6</v>
      </c>
      <c r="L286" s="7"/>
    </row>
    <row r="287" spans="2:12" x14ac:dyDescent="0.25">
      <c r="C287" s="11" t="s">
        <v>25</v>
      </c>
      <c r="D287" s="12">
        <f t="shared" si="28"/>
        <v>1</v>
      </c>
      <c r="E287" s="94" t="str">
        <f t="shared" si="24"/>
        <v/>
      </c>
      <c r="F287" s="12" t="str">
        <f t="shared" si="25"/>
        <v/>
      </c>
      <c r="G287" s="12"/>
      <c r="H287" s="13" t="s">
        <v>65</v>
      </c>
      <c r="I287" s="12">
        <f t="shared" si="29"/>
        <v>21</v>
      </c>
      <c r="J287" s="94">
        <f t="shared" si="26"/>
        <v>1755.9523809523812</v>
      </c>
      <c r="K287" s="12" t="str">
        <f t="shared" si="27"/>
        <v>G6</v>
      </c>
      <c r="L287" s="7"/>
    </row>
    <row r="288" spans="2:12" x14ac:dyDescent="0.25">
      <c r="C288" s="11" t="s">
        <v>16</v>
      </c>
      <c r="D288" s="12">
        <f t="shared" si="28"/>
        <v>171</v>
      </c>
      <c r="E288" s="94">
        <f t="shared" si="24"/>
        <v>215.64327485380122</v>
      </c>
      <c r="F288" s="12" t="str">
        <f t="shared" si="25"/>
        <v>G3</v>
      </c>
      <c r="G288" s="12"/>
      <c r="H288" s="13" t="s">
        <v>65</v>
      </c>
      <c r="I288" s="12">
        <f t="shared" si="29"/>
        <v>21</v>
      </c>
      <c r="J288" s="94">
        <f t="shared" si="26"/>
        <v>1755.9523809523812</v>
      </c>
      <c r="K288" s="12" t="str">
        <f t="shared" si="27"/>
        <v>G6</v>
      </c>
      <c r="L288" s="7"/>
    </row>
    <row r="289" spans="2:12" x14ac:dyDescent="0.25">
      <c r="C289" s="11" t="s">
        <v>25</v>
      </c>
      <c r="D289" s="12">
        <f t="shared" si="28"/>
        <v>1</v>
      </c>
      <c r="E289" s="94" t="str">
        <f t="shared" si="24"/>
        <v/>
      </c>
      <c r="F289" s="12" t="str">
        <f t="shared" si="25"/>
        <v/>
      </c>
      <c r="G289" s="12"/>
      <c r="H289" s="13" t="s">
        <v>65</v>
      </c>
      <c r="I289" s="12">
        <f t="shared" si="29"/>
        <v>21</v>
      </c>
      <c r="J289" s="94">
        <f t="shared" si="26"/>
        <v>1755.9523809523812</v>
      </c>
      <c r="K289" s="12" t="str">
        <f t="shared" si="27"/>
        <v>G6</v>
      </c>
      <c r="L289" s="7"/>
    </row>
    <row r="290" spans="2:12" x14ac:dyDescent="0.25">
      <c r="C290" s="11" t="s">
        <v>32</v>
      </c>
      <c r="D290" s="12">
        <f t="shared" si="28"/>
        <v>86</v>
      </c>
      <c r="E290" s="94">
        <f t="shared" si="24"/>
        <v>428.77906976744191</v>
      </c>
      <c r="F290" s="12" t="str">
        <f t="shared" si="25"/>
        <v>F#4</v>
      </c>
      <c r="G290" s="12"/>
      <c r="H290" s="13" t="s">
        <v>65</v>
      </c>
      <c r="I290" s="12">
        <f t="shared" si="29"/>
        <v>21</v>
      </c>
      <c r="J290" s="94">
        <f t="shared" si="26"/>
        <v>1755.9523809523812</v>
      </c>
      <c r="K290" s="12" t="str">
        <f t="shared" si="27"/>
        <v>G6</v>
      </c>
      <c r="L290" s="7"/>
    </row>
    <row r="291" spans="2:12" x14ac:dyDescent="0.25">
      <c r="C291" s="11" t="s">
        <v>25</v>
      </c>
      <c r="D291" s="12">
        <f t="shared" si="28"/>
        <v>1</v>
      </c>
      <c r="E291" s="94" t="str">
        <f t="shared" si="24"/>
        <v/>
      </c>
      <c r="F291" s="12" t="str">
        <f t="shared" si="25"/>
        <v/>
      </c>
      <c r="G291" s="12"/>
      <c r="H291" s="13" t="s">
        <v>66</v>
      </c>
      <c r="I291" s="12">
        <f t="shared" si="29"/>
        <v>20</v>
      </c>
      <c r="J291" s="94">
        <f t="shared" si="26"/>
        <v>1843.75</v>
      </c>
      <c r="K291" s="12" t="str">
        <f t="shared" si="27"/>
        <v>Ab6</v>
      </c>
      <c r="L291" s="7"/>
    </row>
    <row r="292" spans="2:12" x14ac:dyDescent="0.25">
      <c r="C292" s="11" t="s">
        <v>28</v>
      </c>
      <c r="D292" s="12">
        <f t="shared" si="28"/>
        <v>114</v>
      </c>
      <c r="E292" s="94">
        <f t="shared" si="24"/>
        <v>323.46491228070181</v>
      </c>
      <c r="F292" s="12" t="str">
        <f t="shared" si="25"/>
        <v>D4</v>
      </c>
      <c r="G292" s="12"/>
      <c r="H292" s="13" t="s">
        <v>65</v>
      </c>
      <c r="I292" s="12">
        <f t="shared" si="29"/>
        <v>21</v>
      </c>
      <c r="J292" s="94">
        <f t="shared" si="26"/>
        <v>1755.9523809523812</v>
      </c>
      <c r="K292" s="12" t="str">
        <f t="shared" si="27"/>
        <v>G6</v>
      </c>
      <c r="L292" s="7"/>
    </row>
    <row r="293" spans="2:12" x14ac:dyDescent="0.25">
      <c r="C293" s="11" t="s">
        <v>25</v>
      </c>
      <c r="D293" s="12">
        <f t="shared" si="28"/>
        <v>1</v>
      </c>
      <c r="E293" s="94" t="str">
        <f t="shared" si="24"/>
        <v/>
      </c>
      <c r="F293" s="12" t="str">
        <f t="shared" si="25"/>
        <v/>
      </c>
      <c r="G293" s="12"/>
      <c r="H293" s="13" t="s">
        <v>66</v>
      </c>
      <c r="I293" s="12">
        <f t="shared" si="29"/>
        <v>20</v>
      </c>
      <c r="J293" s="94">
        <f t="shared" si="26"/>
        <v>1843.75</v>
      </c>
      <c r="K293" s="12" t="str">
        <f t="shared" si="27"/>
        <v>Ab6</v>
      </c>
      <c r="L293" s="7"/>
    </row>
    <row r="294" spans="2:12" x14ac:dyDescent="0.25">
      <c r="C294" s="11" t="s">
        <v>31</v>
      </c>
      <c r="D294" s="12">
        <f t="shared" si="28"/>
        <v>136</v>
      </c>
      <c r="E294" s="94">
        <f t="shared" si="24"/>
        <v>271.13970588235298</v>
      </c>
      <c r="F294" s="12" t="str">
        <f t="shared" si="25"/>
        <v>B3</v>
      </c>
      <c r="G294" s="12"/>
      <c r="H294" s="13" t="s">
        <v>65</v>
      </c>
      <c r="I294" s="12">
        <f t="shared" si="29"/>
        <v>21</v>
      </c>
      <c r="J294" s="94">
        <f t="shared" si="26"/>
        <v>1755.9523809523812</v>
      </c>
      <c r="K294" s="12" t="str">
        <f t="shared" si="27"/>
        <v>G6</v>
      </c>
      <c r="L294" s="7"/>
    </row>
    <row r="295" spans="2:12" x14ac:dyDescent="0.25">
      <c r="C295" s="11" t="s">
        <v>26</v>
      </c>
      <c r="D295" s="12">
        <f t="shared" si="28"/>
        <v>128</v>
      </c>
      <c r="E295" s="94">
        <f t="shared" si="24"/>
        <v>288.08593750000006</v>
      </c>
      <c r="F295" s="12" t="str">
        <f t="shared" si="25"/>
        <v>C4</v>
      </c>
      <c r="G295" s="12"/>
      <c r="H295" s="13" t="s">
        <v>66</v>
      </c>
      <c r="I295" s="12">
        <f t="shared" si="29"/>
        <v>20</v>
      </c>
      <c r="J295" s="94">
        <f t="shared" si="26"/>
        <v>1843.75</v>
      </c>
      <c r="K295" s="12" t="str">
        <f t="shared" si="27"/>
        <v>Ab6</v>
      </c>
      <c r="L295" s="7"/>
    </row>
    <row r="296" spans="2:12" x14ac:dyDescent="0.25">
      <c r="C296" s="11" t="s">
        <v>28</v>
      </c>
      <c r="D296" s="12">
        <f t="shared" si="28"/>
        <v>114</v>
      </c>
      <c r="E296" s="94">
        <f t="shared" si="24"/>
        <v>323.46491228070181</v>
      </c>
      <c r="F296" s="12" t="str">
        <f t="shared" si="25"/>
        <v>D4</v>
      </c>
      <c r="G296" s="12"/>
      <c r="H296" s="13" t="s">
        <v>65</v>
      </c>
      <c r="I296" s="12">
        <f t="shared" si="29"/>
        <v>21</v>
      </c>
      <c r="J296" s="94">
        <f t="shared" si="26"/>
        <v>1755.9523809523812</v>
      </c>
      <c r="K296" s="12" t="str">
        <f t="shared" si="27"/>
        <v>G6</v>
      </c>
      <c r="L296" s="7"/>
    </row>
    <row r="297" spans="2:12" ht="15.75" thickBot="1" x14ac:dyDescent="0.3">
      <c r="C297" s="11" t="s">
        <v>20</v>
      </c>
      <c r="D297" s="12">
        <f t="shared" si="28"/>
        <v>108</v>
      </c>
      <c r="E297" s="94">
        <f t="shared" si="24"/>
        <v>341.43518518518522</v>
      </c>
      <c r="F297" s="12" t="str">
        <f t="shared" si="25"/>
        <v>Eb4</v>
      </c>
      <c r="G297" s="12"/>
      <c r="H297" s="13" t="s">
        <v>66</v>
      </c>
      <c r="I297" s="12">
        <f t="shared" si="29"/>
        <v>20</v>
      </c>
      <c r="J297" s="94">
        <f t="shared" si="26"/>
        <v>1843.75</v>
      </c>
      <c r="K297" s="12" t="str">
        <f t="shared" si="27"/>
        <v>Ab6</v>
      </c>
      <c r="L297" s="7"/>
    </row>
    <row r="298" spans="2:12" x14ac:dyDescent="0.25">
      <c r="B298" s="22">
        <v>19</v>
      </c>
      <c r="C298" s="23" t="s">
        <v>36</v>
      </c>
      <c r="D298" s="24">
        <f t="shared" si="28"/>
        <v>2</v>
      </c>
      <c r="E298" s="93" t="str">
        <f t="shared" si="24"/>
        <v/>
      </c>
      <c r="F298" s="24" t="str">
        <f t="shared" si="25"/>
        <v/>
      </c>
      <c r="G298" s="24"/>
      <c r="H298" s="25" t="s">
        <v>36</v>
      </c>
      <c r="I298" s="24">
        <f t="shared" si="29"/>
        <v>2</v>
      </c>
      <c r="J298" s="93" t="str">
        <f t="shared" si="26"/>
        <v/>
      </c>
      <c r="K298" s="24" t="str">
        <f t="shared" si="27"/>
        <v/>
      </c>
      <c r="L298" s="26"/>
    </row>
  </sheetData>
  <mergeCells count="6">
    <mergeCell ref="C3:I3"/>
    <mergeCell ref="C4:L4"/>
    <mergeCell ref="C5:F5"/>
    <mergeCell ref="H5:K5"/>
    <mergeCell ref="F6:F7"/>
    <mergeCell ref="K6:K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Frequency to Note</vt:lpstr>
      <vt:lpstr>Gyroscope Theme 3</vt:lpstr>
      <vt:lpstr>Gyroscope Theme 2</vt:lpstr>
      <vt:lpstr>Gyroscope Theme 1</vt:lpstr>
      <vt:lpstr>CLOCK_SPEED</vt:lpstr>
      <vt:lpstr>FREQ_RANGE</vt:lpstr>
      <vt:lpstr>LOOP_TSTATES</vt:lpstr>
      <vt:lpstr>NOTE_CLOCK</vt:lpstr>
      <vt:lpstr>NOTE_FREQ</vt:lpstr>
      <vt:lpstr>NOTE_FREQ_PREC</vt:lpstr>
      <vt:lpstr>NOTE_NAME</vt:lpstr>
      <vt:lpstr>NOTE_SPAN</vt:lpstr>
      <vt:lpstr>TET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Walsh</dc:creator>
  <cp:lastModifiedBy>Chris Walsh</cp:lastModifiedBy>
  <dcterms:created xsi:type="dcterms:W3CDTF">2021-03-08T18:44:10Z</dcterms:created>
  <dcterms:modified xsi:type="dcterms:W3CDTF">2021-03-17T21:02:58Z</dcterms:modified>
</cp:coreProperties>
</file>