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\OneDrive\Desktop\ECL\2A\PA\Docs\"/>
    </mc:Choice>
  </mc:AlternateContent>
  <xr:revisionPtr revIDLastSave="0" documentId="13_ncr:1_{FB1257B6-0C09-469A-9877-FCCFA09DB884}" xr6:coauthVersionLast="47" xr6:coauthVersionMax="47" xr10:uidLastSave="{00000000-0000-0000-0000-000000000000}"/>
  <bookViews>
    <workbookView xWindow="-108" yWindow="-108" windowWidth="23256" windowHeight="12456" firstSheet="4" activeTab="6" xr2:uid="{D5A764BA-5538-4DD4-87E4-8B325F288977}"/>
  </bookViews>
  <sheets>
    <sheet name="Deces" sheetId="1" r:id="rId1"/>
    <sheet name="Rachat" sheetId="2" r:id="rId2"/>
    <sheet name="Assuré" sheetId="3" r:id="rId3"/>
    <sheet name="Actifs" sheetId="4" r:id="rId4"/>
    <sheet name="Courbe_taux" sheetId="5" r:id="rId5"/>
    <sheet name="Hypothèse générale" sheetId="6" r:id="rId6"/>
    <sheet name="Sheet1" sheetId="7" r:id="rId7"/>
  </sheets>
  <externalReferences>
    <externalReference r:id="rId8"/>
  </externalReferences>
  <definedNames>
    <definedName name="Annee_ini">'[1]1.1 Perimetre'!$E$5</definedName>
    <definedName name="Code_CIC">'[1]Validation des données'!$J$3:$J$20</definedName>
    <definedName name="Devises">'[1]Validation des données'!$H$3:$H$37</definedName>
    <definedName name="Notations">'[1]Validation des données'!$B$3:$B$10</definedName>
    <definedName name="Type_Actions_SII">'[1]Validation des données'!$D$3:$D$4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G21" i="4" l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</calcChain>
</file>

<file path=xl/sharedStrings.xml><?xml version="1.0" encoding="utf-8"?>
<sst xmlns="http://schemas.openxmlformats.org/spreadsheetml/2006/main" count="67" uniqueCount="50">
  <si>
    <t>https://www.spac-actuaires.fr/wp-content/uploads/2018/08/TGF05-TGH05.xls</t>
  </si>
  <si>
    <t>Annee</t>
  </si>
  <si>
    <t>Ancienneté en portefeuille &lt;8 ans</t>
  </si>
  <si>
    <t>Ancienneté en portefeuille &gt;=8 ans</t>
  </si>
  <si>
    <t>Ancienneté calculée à la date initiale</t>
  </si>
  <si>
    <t>ID_MP</t>
  </si>
  <si>
    <t>Sexe</t>
  </si>
  <si>
    <t>Date_Naissance</t>
  </si>
  <si>
    <t>Date_Effet</t>
  </si>
  <si>
    <t>PM_Euro</t>
  </si>
  <si>
    <t>Homme</t>
  </si>
  <si>
    <t>Actions</t>
  </si>
  <si>
    <t>OTF</t>
  </si>
  <si>
    <t>OAT</t>
  </si>
  <si>
    <t>Immobilier</t>
  </si>
  <si>
    <t>Monetaire</t>
  </si>
  <si>
    <t>Main menu</t>
  </si>
  <si>
    <t>France</t>
  </si>
  <si>
    <t>Courbe de taux spot au 30 septembre</t>
  </si>
  <si>
    <t xml:space="preserve">Taux cible de revalorisation </t>
  </si>
  <si>
    <t>85% produits financiers</t>
  </si>
  <si>
    <t>Portefeuille d'actifs</t>
  </si>
  <si>
    <t>Action_1</t>
  </si>
  <si>
    <t>Nom</t>
  </si>
  <si>
    <t>Valeur_Comptable_Brute</t>
  </si>
  <si>
    <t>Valeur_Marche</t>
  </si>
  <si>
    <t>Action_2</t>
  </si>
  <si>
    <t>Coupon_Couru</t>
  </si>
  <si>
    <t>Surcote_Decote</t>
  </si>
  <si>
    <t>Nominal</t>
  </si>
  <si>
    <t>Frequence_Coupons</t>
  </si>
  <si>
    <t>Taux_Coupon_Annuel</t>
  </si>
  <si>
    <t>Date_Echeance</t>
  </si>
  <si>
    <t>Prochaine_Date_Coupon</t>
  </si>
  <si>
    <t>OTF_1</t>
  </si>
  <si>
    <t>OTF = obligations taux fixe (corporates)</t>
  </si>
  <si>
    <t>OTF_2</t>
  </si>
  <si>
    <t>OAT_1</t>
  </si>
  <si>
    <t>OAT_2</t>
  </si>
  <si>
    <t>Allocation cible fixe dans le temps (en valeur de marché)</t>
  </si>
  <si>
    <t>Immobilier_1</t>
  </si>
  <si>
    <t>OAT = Obligations du trésor français (obligations souveraines)</t>
  </si>
  <si>
    <t>Il est commun de classer les obligations à taux fixe en 2 grandes catégories : les obligations émises par des sociétés privées et d'autres par des états</t>
  </si>
  <si>
    <t>Rendements identiques des actifs financiers (diversification à venir, prochaine étape)</t>
  </si>
  <si>
    <t>Assuré_1</t>
  </si>
  <si>
    <t>TMG</t>
  </si>
  <si>
    <t>Tx_Chgmt_Encours</t>
  </si>
  <si>
    <t>Table de mortalité - SPAC Actuaires (spac-actuaires.fr)</t>
  </si>
  <si>
    <t>Fichier excel avec les probabilités de survie/décès</t>
  </si>
  <si>
    <t>Explication du fonctionnement d'une table de mortalité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</si>
</sst>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%"/>
    <numFmt numFmtId="165" formatCode="_-* #,##0.00\ _€_-;\-* #,##0.00\ _€_-;_-* &quot;-&quot;??\ _€_-;_-@_-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C00000"/>
      <name val="Calibri"/>
      <family val="2"/>
    </font>
    <font>
      <b/>
      <sz val="11"/>
      <color indexed="9"/>
      <name val="Calibri"/>
      <family val="2"/>
    </font>
    <font>
      <sz val="11"/>
      <color indexed="56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10" fontId="4" fillId="2" borderId="1" xfId="3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wrapText="1"/>
    </xf>
    <xf numFmtId="3" fontId="6" fillId="2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9" fontId="0" fillId="0" borderId="0" xfId="0" applyNumberFormat="1"/>
    <xf numFmtId="4" fontId="0" fillId="0" borderId="0" xfId="0" applyNumberFormat="1"/>
    <xf numFmtId="0" fontId="2" fillId="0" borderId="0" xfId="0" applyFont="1"/>
    <xf numFmtId="166" fontId="0" fillId="0" borderId="0" xfId="1" applyNumberFormat="1" applyFont="1"/>
    <xf numFmtId="166" fontId="0" fillId="0" borderId="0" xfId="0" applyNumberFormat="1"/>
    <xf numFmtId="0" fontId="7" fillId="0" borderId="0" xfId="5"/>
    <xf numFmtId="10" fontId="0" fillId="0" borderId="0" xfId="0" applyNumberFormat="1"/>
  </cellXfs>
  <cellStyles count="6">
    <cellStyle name="Comma" xfId="1" builtinId="3"/>
    <cellStyle name="Hyperlink" xfId="5" builtinId="8"/>
    <cellStyle name="Milliers 2" xfId="4" xr:uid="{4E51FA5A-732B-452B-B38D-D0A3281677C7}"/>
    <cellStyle name="Normal" xfId="0" builtinId="0"/>
    <cellStyle name="Percent" xfId="2" builtinId="5"/>
    <cellStyle name="Pourcentage 2" xfId="3" xr:uid="{91183285-B5CF-410B-A006-2BA3A219FD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1\dfs_1\romg\apicil\APICIL%20Epargne\2022\20220630%20-%20Pilier%201\APICIL%20Epargne\Main_Model_APIAss.inputs_RN\A.%20Initialisation_Canton_Ex_API_Ass_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 Lisez-moi"/>
      <sheetName val="1.1 Perimetre"/>
      <sheetName val="1.2 Bilan initial"/>
      <sheetName val="1.3 Compte de resultat initial"/>
      <sheetName val="2. BP_Canton"/>
      <sheetName val="2.1 BP_Epargne_Ex_ApiAss"/>
      <sheetName val="2.1 BP_Epargne_Ex_Coparc"/>
      <sheetName val="3.1 Placements"/>
      <sheetName val="Validation des données"/>
    </sheetNames>
    <sheetDataSet>
      <sheetData sheetId="0"/>
      <sheetData sheetId="1">
        <row r="5">
          <cell r="E5">
            <v>2021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3">
          <cell r="B3">
            <v>0</v>
          </cell>
          <cell r="D3" t="str">
            <v>Global</v>
          </cell>
          <cell r="H3" t="str">
            <v>AUD</v>
          </cell>
          <cell r="J3" t="str">
            <v>Immobilisations corporelles pour usage propre</v>
          </cell>
        </row>
        <row r="4">
          <cell r="B4">
            <v>1</v>
          </cell>
          <cell r="D4" t="str">
            <v>Other</v>
          </cell>
          <cell r="H4" t="str">
            <v>BRL</v>
          </cell>
          <cell r="J4" t="str">
            <v>Immobilier (autre que pour usage propre)</v>
          </cell>
        </row>
        <row r="5">
          <cell r="B5">
            <v>2</v>
          </cell>
          <cell r="H5" t="str">
            <v>CAD</v>
          </cell>
          <cell r="J5" t="str">
            <v>Participations</v>
          </cell>
        </row>
        <row r="6">
          <cell r="B6">
            <v>3</v>
          </cell>
          <cell r="H6" t="str">
            <v>CHF</v>
          </cell>
          <cell r="J6" t="str">
            <v>Actions cotées</v>
          </cell>
        </row>
        <row r="7">
          <cell r="B7">
            <v>4</v>
          </cell>
          <cell r="H7" t="str">
            <v>CLP</v>
          </cell>
          <cell r="J7" t="str">
            <v>Actions non cotées</v>
          </cell>
        </row>
        <row r="8">
          <cell r="B8">
            <v>5</v>
          </cell>
          <cell r="H8" t="str">
            <v>CZK</v>
          </cell>
          <cell r="J8" t="str">
            <v>Obligations souveraines</v>
          </cell>
        </row>
        <row r="9">
          <cell r="B9">
            <v>6</v>
          </cell>
          <cell r="H9" t="str">
            <v>DKK</v>
          </cell>
          <cell r="J9" t="str">
            <v>Obligation d’entreprises</v>
          </cell>
        </row>
        <row r="10">
          <cell r="B10">
            <v>7</v>
          </cell>
          <cell r="H10" t="str">
            <v>EUR</v>
          </cell>
          <cell r="J10" t="str">
            <v>Obligations structurées</v>
          </cell>
        </row>
        <row r="11">
          <cell r="H11" t="str">
            <v>GBP</v>
          </cell>
          <cell r="J11" t="str">
            <v>Titres garantis</v>
          </cell>
        </row>
        <row r="12">
          <cell r="H12" t="str">
            <v>GHS</v>
          </cell>
          <cell r="J12" t="str">
            <v>Fonds d’investissement</v>
          </cell>
        </row>
        <row r="13">
          <cell r="H13" t="str">
            <v>HKD</v>
          </cell>
          <cell r="J13" t="str">
            <v>Produits dérivés (inclus dans D2O/D2T)</v>
          </cell>
        </row>
        <row r="14">
          <cell r="H14" t="str">
            <v>HUF</v>
          </cell>
          <cell r="J14" t="str">
            <v>Dépôts autre que ceux assimilables à de la trésorerie</v>
          </cell>
        </row>
        <row r="15">
          <cell r="H15" t="str">
            <v>IDR</v>
          </cell>
          <cell r="J15" t="str">
            <v>Autres placements</v>
          </cell>
        </row>
        <row r="16">
          <cell r="H16" t="str">
            <v>ILS</v>
          </cell>
          <cell r="J16" t="str">
            <v>Placement en représentation des contrats en UC ou indexés</v>
          </cell>
        </row>
        <row r="17">
          <cell r="H17" t="str">
            <v>INR</v>
          </cell>
          <cell r="J17" t="str">
            <v>Dépôts auprès des cédantes</v>
          </cell>
        </row>
        <row r="18">
          <cell r="H18" t="str">
            <v>JPY</v>
          </cell>
          <cell r="J18" t="str">
            <v>Prêts et prêts hypothècaires</v>
          </cell>
        </row>
        <row r="19">
          <cell r="H19" t="str">
            <v>KRW</v>
          </cell>
          <cell r="J19" t="str">
            <v>Trésorerie et équivalent trésorerie</v>
          </cell>
        </row>
        <row r="20">
          <cell r="H20" t="str">
            <v>LKR</v>
          </cell>
          <cell r="J20" t="str">
            <v>Avance sur police</v>
          </cell>
        </row>
        <row r="21">
          <cell r="H21" t="str">
            <v>MXN</v>
          </cell>
        </row>
        <row r="22">
          <cell r="H22" t="str">
            <v>MYR</v>
          </cell>
        </row>
        <row r="23">
          <cell r="H23" t="str">
            <v>NGN</v>
          </cell>
        </row>
        <row r="24">
          <cell r="H24" t="str">
            <v>NOK</v>
          </cell>
        </row>
        <row r="25">
          <cell r="H25" t="str">
            <v>PEI</v>
          </cell>
        </row>
        <row r="26">
          <cell r="H26" t="str">
            <v>PHP</v>
          </cell>
        </row>
        <row r="27">
          <cell r="H27" t="str">
            <v>PLN</v>
          </cell>
        </row>
        <row r="28">
          <cell r="H28" t="str">
            <v>RON</v>
          </cell>
        </row>
        <row r="29">
          <cell r="H29" t="str">
            <v>RSD</v>
          </cell>
        </row>
        <row r="30">
          <cell r="H30" t="str">
            <v>RUB</v>
          </cell>
        </row>
        <row r="31">
          <cell r="H31" t="str">
            <v>SEK</v>
          </cell>
        </row>
        <row r="32">
          <cell r="H32" t="str">
            <v>SGD</v>
          </cell>
        </row>
        <row r="33">
          <cell r="H33" t="str">
            <v>TRY</v>
          </cell>
        </row>
        <row r="34">
          <cell r="H34" t="str">
            <v>UAH</v>
          </cell>
        </row>
        <row r="35">
          <cell r="H35" t="str">
            <v>USD</v>
          </cell>
        </row>
        <row r="36">
          <cell r="H36" t="str">
            <v>UYU</v>
          </cell>
        </row>
        <row r="37">
          <cell r="H37" t="str">
            <v>ZAR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ac-actuaires.fr/lexique/table-de-mortalit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EC71-270E-45B8-A439-24A3A9276D22}">
  <sheetPr codeName="Sheet1"/>
  <dimension ref="B6:C8"/>
  <sheetViews>
    <sheetView workbookViewId="0"/>
  </sheetViews>
  <sheetFormatPr defaultColWidth="11.5546875" defaultRowHeight="14.4" x14ac:dyDescent="0.3"/>
  <cols>
    <col min="2" max="2" width="51.109375" bestFit="1" customWidth="1"/>
  </cols>
  <sheetData>
    <row r="6" spans="2:3" x14ac:dyDescent="0.3">
      <c r="B6" t="s">
        <v>49</v>
      </c>
      <c r="C6" s="12" t="s">
        <v>47</v>
      </c>
    </row>
    <row r="8" spans="2:3" x14ac:dyDescent="0.3">
      <c r="B8" t="s">
        <v>48</v>
      </c>
      <c r="C8" t="s">
        <v>0</v>
      </c>
    </row>
  </sheetData>
  <hyperlinks>
    <hyperlink ref="C6" r:id="rId1" display="https://www.spac-actuaires.fr/lexique/table-de-mortalite/" xr:uid="{8BA8B003-BD1C-4D26-ADBF-25330EAB5CB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D783-14F3-489B-8F1C-DD059A6D7345}">
  <sheetPr codeName="Sheet2"/>
  <dimension ref="C2:H85"/>
  <sheetViews>
    <sheetView workbookViewId="0">
      <selection activeCell="H3" sqref="H3"/>
    </sheetView>
  </sheetViews>
  <sheetFormatPr defaultColWidth="11.5546875" defaultRowHeight="14.4" x14ac:dyDescent="0.3"/>
  <sheetData>
    <row r="2" spans="3:8" x14ac:dyDescent="0.3">
      <c r="C2" s="2" t="s">
        <v>1</v>
      </c>
      <c r="D2" t="s">
        <v>2</v>
      </c>
      <c r="E2" t="s">
        <v>3</v>
      </c>
    </row>
    <row r="3" spans="3:8" x14ac:dyDescent="0.3">
      <c r="C3" s="3">
        <f>+Annee_ini+1</f>
        <v>2022</v>
      </c>
      <c r="D3" s="1">
        <v>4.1984605986235747E-2</v>
      </c>
      <c r="E3" s="1">
        <v>6.6199917162471741E-2</v>
      </c>
      <c r="H3" t="s">
        <v>4</v>
      </c>
    </row>
    <row r="4" spans="3:8" x14ac:dyDescent="0.3">
      <c r="C4" s="3">
        <f>+C3+1</f>
        <v>2023</v>
      </c>
      <c r="D4" s="1">
        <v>6.76138093985965E-2</v>
      </c>
      <c r="E4" s="1">
        <v>6.6199917162471741E-2</v>
      </c>
    </row>
    <row r="5" spans="3:8" x14ac:dyDescent="0.3">
      <c r="C5" s="3">
        <f t="shared" ref="C5:C68" si="0">+C4+1</f>
        <v>2024</v>
      </c>
      <c r="D5" s="1">
        <v>6.76138093985965E-2</v>
      </c>
      <c r="E5" s="1">
        <v>6.6199917162471741E-2</v>
      </c>
    </row>
    <row r="6" spans="3:8" x14ac:dyDescent="0.3">
      <c r="C6" s="3">
        <f t="shared" si="0"/>
        <v>2025</v>
      </c>
      <c r="D6" s="1">
        <v>6.76138093985965E-2</v>
      </c>
      <c r="E6" s="1">
        <v>6.6199917162471741E-2</v>
      </c>
    </row>
    <row r="7" spans="3:8" x14ac:dyDescent="0.3">
      <c r="C7" s="3">
        <f t="shared" si="0"/>
        <v>2026</v>
      </c>
      <c r="D7" s="1">
        <v>6.76138093985965E-2</v>
      </c>
      <c r="E7" s="1">
        <v>6.6199917162471741E-2</v>
      </c>
    </row>
    <row r="8" spans="3:8" x14ac:dyDescent="0.3">
      <c r="C8" s="3">
        <f t="shared" si="0"/>
        <v>2027</v>
      </c>
      <c r="D8" s="1">
        <v>6.76138093985965E-2</v>
      </c>
      <c r="E8" s="1">
        <v>6.6199917162471741E-2</v>
      </c>
    </row>
    <row r="9" spans="3:8" x14ac:dyDescent="0.3">
      <c r="C9" s="3">
        <f t="shared" si="0"/>
        <v>2028</v>
      </c>
      <c r="D9" s="1">
        <v>6.76138093985965E-2</v>
      </c>
      <c r="E9" s="1">
        <v>6.6199917162471741E-2</v>
      </c>
    </row>
    <row r="10" spans="3:8" x14ac:dyDescent="0.3">
      <c r="C10" s="3">
        <f t="shared" si="0"/>
        <v>2029</v>
      </c>
      <c r="D10" s="1">
        <v>5.2241438548621587E-2</v>
      </c>
      <c r="E10" s="1">
        <v>6.6199917162471741E-2</v>
      </c>
    </row>
    <row r="11" spans="3:8" x14ac:dyDescent="0.3">
      <c r="C11" s="3">
        <f t="shared" si="0"/>
        <v>2030</v>
      </c>
      <c r="D11" s="1">
        <v>5.2241438548621587E-2</v>
      </c>
      <c r="E11" s="1">
        <v>6.6199917162471741E-2</v>
      </c>
    </row>
    <row r="12" spans="3:8" x14ac:dyDescent="0.3">
      <c r="C12" s="3">
        <f t="shared" si="0"/>
        <v>2031</v>
      </c>
      <c r="D12" s="1">
        <v>5.2241438548621587E-2</v>
      </c>
      <c r="E12" s="1">
        <v>6.6199917162471741E-2</v>
      </c>
    </row>
    <row r="13" spans="3:8" x14ac:dyDescent="0.3">
      <c r="C13" s="3">
        <f t="shared" si="0"/>
        <v>2032</v>
      </c>
      <c r="D13" s="1">
        <v>5.2241438548621587E-2</v>
      </c>
      <c r="E13" s="1">
        <v>6.6199917162471741E-2</v>
      </c>
    </row>
    <row r="14" spans="3:8" x14ac:dyDescent="0.3">
      <c r="C14" s="3">
        <f t="shared" si="0"/>
        <v>2033</v>
      </c>
      <c r="D14" s="1">
        <v>5.2241438548621587E-2</v>
      </c>
      <c r="E14" s="1">
        <v>5.2241438548621587E-2</v>
      </c>
    </row>
    <row r="15" spans="3:8" x14ac:dyDescent="0.3">
      <c r="C15" s="3">
        <f t="shared" si="0"/>
        <v>2034</v>
      </c>
      <c r="D15" s="1">
        <v>5.2241438548621587E-2</v>
      </c>
      <c r="E15" s="1">
        <v>5.2241438548621587E-2</v>
      </c>
    </row>
    <row r="16" spans="3:8" x14ac:dyDescent="0.3">
      <c r="C16" s="3">
        <f t="shared" si="0"/>
        <v>2035</v>
      </c>
      <c r="D16" s="1">
        <v>5.2241438548621587E-2</v>
      </c>
      <c r="E16" s="1">
        <v>5.2241438548621587E-2</v>
      </c>
    </row>
    <row r="17" spans="3:5" x14ac:dyDescent="0.3">
      <c r="C17" s="3">
        <f t="shared" si="0"/>
        <v>2036</v>
      </c>
      <c r="D17" s="1">
        <v>5.2241438548621587E-2</v>
      </c>
      <c r="E17" s="1">
        <v>5.2241438548621587E-2</v>
      </c>
    </row>
    <row r="18" spans="3:5" x14ac:dyDescent="0.3">
      <c r="C18" s="3">
        <f t="shared" si="0"/>
        <v>2037</v>
      </c>
      <c r="D18" s="1">
        <v>5.2241438548621587E-2</v>
      </c>
      <c r="E18" s="1">
        <v>5.2241438548621587E-2</v>
      </c>
    </row>
    <row r="19" spans="3:5" x14ac:dyDescent="0.3">
      <c r="C19" s="3">
        <f t="shared" si="0"/>
        <v>2038</v>
      </c>
      <c r="D19" s="1">
        <v>5.2241438548621587E-2</v>
      </c>
      <c r="E19" s="1">
        <v>5.2241438548621587E-2</v>
      </c>
    </row>
    <row r="20" spans="3:5" x14ac:dyDescent="0.3">
      <c r="C20" s="3">
        <f t="shared" si="0"/>
        <v>2039</v>
      </c>
      <c r="D20" s="1">
        <v>5.2241438548621587E-2</v>
      </c>
      <c r="E20" s="1">
        <v>5.2241438548621587E-2</v>
      </c>
    </row>
    <row r="21" spans="3:5" x14ac:dyDescent="0.3">
      <c r="C21" s="3">
        <f t="shared" si="0"/>
        <v>2040</v>
      </c>
      <c r="D21" s="1">
        <v>5.2241438548621587E-2</v>
      </c>
      <c r="E21" s="1">
        <v>5.2241438548621587E-2</v>
      </c>
    </row>
    <row r="22" spans="3:5" x14ac:dyDescent="0.3">
      <c r="C22" s="3">
        <f t="shared" si="0"/>
        <v>2041</v>
      </c>
      <c r="D22" s="1">
        <v>5.2241438548621587E-2</v>
      </c>
      <c r="E22" s="1">
        <v>5.2241438548621587E-2</v>
      </c>
    </row>
    <row r="23" spans="3:5" x14ac:dyDescent="0.3">
      <c r="C23" s="3">
        <f t="shared" si="0"/>
        <v>2042</v>
      </c>
      <c r="D23" s="1">
        <v>5.2241438548621587E-2</v>
      </c>
      <c r="E23" s="1">
        <v>5.2241438548621587E-2</v>
      </c>
    </row>
    <row r="24" spans="3:5" x14ac:dyDescent="0.3">
      <c r="C24" s="3">
        <f t="shared" si="0"/>
        <v>2043</v>
      </c>
      <c r="D24" s="1">
        <v>5.2241438548621587E-2</v>
      </c>
      <c r="E24" s="1">
        <v>5.2241438548621587E-2</v>
      </c>
    </row>
    <row r="25" spans="3:5" x14ac:dyDescent="0.3">
      <c r="C25" s="3">
        <f t="shared" si="0"/>
        <v>2044</v>
      </c>
      <c r="D25" s="1">
        <v>5.2241438548621587E-2</v>
      </c>
      <c r="E25" s="1">
        <v>5.2241438548621587E-2</v>
      </c>
    </row>
    <row r="26" spans="3:5" x14ac:dyDescent="0.3">
      <c r="C26" s="3">
        <f t="shared" si="0"/>
        <v>2045</v>
      </c>
      <c r="D26" s="1">
        <v>5.2241438548621587E-2</v>
      </c>
      <c r="E26" s="1">
        <v>5.2241438548621587E-2</v>
      </c>
    </row>
    <row r="27" spans="3:5" x14ac:dyDescent="0.3">
      <c r="C27" s="3">
        <f t="shared" si="0"/>
        <v>2046</v>
      </c>
      <c r="D27" s="1">
        <v>5.2241438548621587E-2</v>
      </c>
      <c r="E27" s="1">
        <v>5.2241438548621587E-2</v>
      </c>
    </row>
    <row r="28" spans="3:5" x14ac:dyDescent="0.3">
      <c r="C28" s="3">
        <f t="shared" si="0"/>
        <v>2047</v>
      </c>
      <c r="D28" s="1">
        <v>5.2241438548621587E-2</v>
      </c>
      <c r="E28" s="1">
        <v>5.2241438548621587E-2</v>
      </c>
    </row>
    <row r="29" spans="3:5" x14ac:dyDescent="0.3">
      <c r="C29" s="3">
        <f t="shared" si="0"/>
        <v>2048</v>
      </c>
      <c r="D29" s="1">
        <v>5.2241438548621587E-2</v>
      </c>
      <c r="E29" s="1">
        <v>5.2241438548621587E-2</v>
      </c>
    </row>
    <row r="30" spans="3:5" x14ac:dyDescent="0.3">
      <c r="C30" s="3">
        <f t="shared" si="0"/>
        <v>2049</v>
      </c>
      <c r="D30" s="1">
        <v>5.2241438548621587E-2</v>
      </c>
      <c r="E30" s="1">
        <v>5.2241438548621587E-2</v>
      </c>
    </row>
    <row r="31" spans="3:5" x14ac:dyDescent="0.3">
      <c r="C31" s="3">
        <f t="shared" si="0"/>
        <v>2050</v>
      </c>
      <c r="D31" s="1">
        <v>5.2241438548621587E-2</v>
      </c>
      <c r="E31" s="1">
        <v>5.2241438548621587E-2</v>
      </c>
    </row>
    <row r="32" spans="3:5" x14ac:dyDescent="0.3">
      <c r="C32" s="3">
        <f t="shared" si="0"/>
        <v>2051</v>
      </c>
      <c r="D32" s="1">
        <v>5.2241438548621587E-2</v>
      </c>
      <c r="E32" s="1">
        <v>5.2241438548621587E-2</v>
      </c>
    </row>
    <row r="33" spans="3:5" x14ac:dyDescent="0.3">
      <c r="C33" s="3">
        <f t="shared" si="0"/>
        <v>2052</v>
      </c>
      <c r="D33" s="1">
        <v>5.2241438548621587E-2</v>
      </c>
      <c r="E33" s="1">
        <v>5.2241438548621587E-2</v>
      </c>
    </row>
    <row r="34" spans="3:5" x14ac:dyDescent="0.3">
      <c r="C34" s="3">
        <f t="shared" si="0"/>
        <v>2053</v>
      </c>
      <c r="D34" s="1">
        <v>5.2241438548621587E-2</v>
      </c>
      <c r="E34" s="1">
        <v>5.2241438548621587E-2</v>
      </c>
    </row>
    <row r="35" spans="3:5" x14ac:dyDescent="0.3">
      <c r="C35" s="3">
        <f t="shared" si="0"/>
        <v>2054</v>
      </c>
      <c r="D35" s="1">
        <v>5.2241438548621587E-2</v>
      </c>
      <c r="E35" s="1">
        <v>5.2241438548621587E-2</v>
      </c>
    </row>
    <row r="36" spans="3:5" x14ac:dyDescent="0.3">
      <c r="C36" s="3">
        <f t="shared" si="0"/>
        <v>2055</v>
      </c>
      <c r="D36" s="1">
        <v>5.2241438548621587E-2</v>
      </c>
      <c r="E36" s="1">
        <v>5.2241438548621587E-2</v>
      </c>
    </row>
    <row r="37" spans="3:5" x14ac:dyDescent="0.3">
      <c r="C37" s="3">
        <f t="shared" si="0"/>
        <v>2056</v>
      </c>
      <c r="D37" s="1">
        <v>5.2241438548621587E-2</v>
      </c>
      <c r="E37" s="1">
        <v>5.2241438548621587E-2</v>
      </c>
    </row>
    <row r="38" spans="3:5" x14ac:dyDescent="0.3">
      <c r="C38" s="3">
        <f t="shared" si="0"/>
        <v>2057</v>
      </c>
      <c r="D38" s="1">
        <v>5.2241438548621587E-2</v>
      </c>
      <c r="E38" s="1">
        <v>5.2241438548621587E-2</v>
      </c>
    </row>
    <row r="39" spans="3:5" x14ac:dyDescent="0.3">
      <c r="C39" s="3">
        <f t="shared" si="0"/>
        <v>2058</v>
      </c>
      <c r="D39" s="1">
        <v>5.2241438548621587E-2</v>
      </c>
      <c r="E39" s="1">
        <v>5.2241438548621587E-2</v>
      </c>
    </row>
    <row r="40" spans="3:5" x14ac:dyDescent="0.3">
      <c r="C40" s="3">
        <f t="shared" si="0"/>
        <v>2059</v>
      </c>
      <c r="D40" s="1">
        <v>5.2241438548621587E-2</v>
      </c>
      <c r="E40" s="1">
        <v>5.2241438548621587E-2</v>
      </c>
    </row>
    <row r="41" spans="3:5" x14ac:dyDescent="0.3">
      <c r="C41" s="3">
        <f t="shared" si="0"/>
        <v>2060</v>
      </c>
      <c r="D41" s="1">
        <v>5.2241438548621587E-2</v>
      </c>
      <c r="E41" s="1">
        <v>5.2241438548621587E-2</v>
      </c>
    </row>
    <row r="42" spans="3:5" x14ac:dyDescent="0.3">
      <c r="C42" s="3">
        <f t="shared" si="0"/>
        <v>2061</v>
      </c>
      <c r="D42" s="1">
        <v>5.2241438548621587E-2</v>
      </c>
      <c r="E42" s="1">
        <v>5.2241438548621587E-2</v>
      </c>
    </row>
    <row r="43" spans="3:5" x14ac:dyDescent="0.3">
      <c r="C43" s="3">
        <f t="shared" si="0"/>
        <v>2062</v>
      </c>
      <c r="D43" s="1">
        <v>5.2241438548621587E-2</v>
      </c>
      <c r="E43" s="1">
        <v>5.2241438548621587E-2</v>
      </c>
    </row>
    <row r="44" spans="3:5" x14ac:dyDescent="0.3">
      <c r="C44" s="3">
        <f t="shared" si="0"/>
        <v>2063</v>
      </c>
      <c r="D44" s="1">
        <v>5.2241438548621587E-2</v>
      </c>
      <c r="E44" s="1">
        <v>5.2241438548621587E-2</v>
      </c>
    </row>
    <row r="45" spans="3:5" x14ac:dyDescent="0.3">
      <c r="C45" s="3">
        <f t="shared" si="0"/>
        <v>2064</v>
      </c>
      <c r="D45" s="1">
        <v>5.2241438548621587E-2</v>
      </c>
      <c r="E45" s="1">
        <v>5.2241438548621587E-2</v>
      </c>
    </row>
    <row r="46" spans="3:5" x14ac:dyDescent="0.3">
      <c r="C46" s="3">
        <f t="shared" si="0"/>
        <v>2065</v>
      </c>
      <c r="D46" s="1">
        <v>5.2241438548621587E-2</v>
      </c>
      <c r="E46" s="1">
        <v>5.2241438548621587E-2</v>
      </c>
    </row>
    <row r="47" spans="3:5" x14ac:dyDescent="0.3">
      <c r="C47" s="3">
        <f t="shared" si="0"/>
        <v>2066</v>
      </c>
      <c r="D47" s="1">
        <v>5.2241438548621587E-2</v>
      </c>
      <c r="E47" s="1">
        <v>5.2241438548621587E-2</v>
      </c>
    </row>
    <row r="48" spans="3:5" x14ac:dyDescent="0.3">
      <c r="C48" s="3">
        <f t="shared" si="0"/>
        <v>2067</v>
      </c>
      <c r="D48" s="1">
        <v>5.2241438548621587E-2</v>
      </c>
      <c r="E48" s="1">
        <v>5.2241438548621587E-2</v>
      </c>
    </row>
    <row r="49" spans="3:5" x14ac:dyDescent="0.3">
      <c r="C49" s="3">
        <f t="shared" si="0"/>
        <v>2068</v>
      </c>
      <c r="D49" s="1">
        <v>5.2241438548621587E-2</v>
      </c>
      <c r="E49" s="1">
        <v>5.2241438548621587E-2</v>
      </c>
    </row>
    <row r="50" spans="3:5" x14ac:dyDescent="0.3">
      <c r="C50" s="3">
        <f t="shared" si="0"/>
        <v>2069</v>
      </c>
      <c r="D50" s="1">
        <v>5.2241438548621587E-2</v>
      </c>
      <c r="E50" s="1">
        <v>5.2241438548621587E-2</v>
      </c>
    </row>
    <row r="51" spans="3:5" x14ac:dyDescent="0.3">
      <c r="C51" s="3">
        <f t="shared" si="0"/>
        <v>2070</v>
      </c>
      <c r="D51" s="1">
        <v>5.2241438548621587E-2</v>
      </c>
      <c r="E51" s="1">
        <v>5.2241438548621587E-2</v>
      </c>
    </row>
    <row r="52" spans="3:5" x14ac:dyDescent="0.3">
      <c r="C52" s="3">
        <f t="shared" si="0"/>
        <v>2071</v>
      </c>
      <c r="D52" s="1">
        <v>5.2241438548621587E-2</v>
      </c>
      <c r="E52" s="1">
        <v>5.2241438548621587E-2</v>
      </c>
    </row>
    <row r="53" spans="3:5" x14ac:dyDescent="0.3">
      <c r="C53" s="3">
        <f t="shared" si="0"/>
        <v>2072</v>
      </c>
      <c r="D53" s="1">
        <v>5.2241438548621587E-2</v>
      </c>
      <c r="E53" s="1">
        <v>5.2241438548621587E-2</v>
      </c>
    </row>
    <row r="54" spans="3:5" x14ac:dyDescent="0.3">
      <c r="C54" s="3">
        <f t="shared" si="0"/>
        <v>2073</v>
      </c>
      <c r="D54" s="1">
        <v>5.2241438548621587E-2</v>
      </c>
      <c r="E54" s="1">
        <v>5.2241438548621587E-2</v>
      </c>
    </row>
    <row r="55" spans="3:5" x14ac:dyDescent="0.3">
      <c r="C55" s="3">
        <f t="shared" si="0"/>
        <v>2074</v>
      </c>
      <c r="D55" s="1">
        <v>5.2241438548621587E-2</v>
      </c>
      <c r="E55" s="1">
        <v>5.2241438548621587E-2</v>
      </c>
    </row>
    <row r="56" spans="3:5" x14ac:dyDescent="0.3">
      <c r="C56" s="3">
        <f t="shared" si="0"/>
        <v>2075</v>
      </c>
      <c r="D56" s="1">
        <v>5.2241438548621587E-2</v>
      </c>
      <c r="E56" s="1">
        <v>5.2241438548621587E-2</v>
      </c>
    </row>
    <row r="57" spans="3:5" x14ac:dyDescent="0.3">
      <c r="C57" s="3">
        <f t="shared" si="0"/>
        <v>2076</v>
      </c>
      <c r="D57" s="1">
        <v>5.2241438548621587E-2</v>
      </c>
      <c r="E57" s="1">
        <v>5.2241438548621587E-2</v>
      </c>
    </row>
    <row r="58" spans="3:5" x14ac:dyDescent="0.3">
      <c r="C58" s="3">
        <f t="shared" si="0"/>
        <v>2077</v>
      </c>
      <c r="D58" s="1">
        <v>5.2241438548621587E-2</v>
      </c>
      <c r="E58" s="1">
        <v>5.2241438548621587E-2</v>
      </c>
    </row>
    <row r="59" spans="3:5" x14ac:dyDescent="0.3">
      <c r="C59" s="3">
        <f t="shared" si="0"/>
        <v>2078</v>
      </c>
      <c r="D59" s="1">
        <v>5.2241438548621587E-2</v>
      </c>
      <c r="E59" s="1">
        <v>5.2241438548621587E-2</v>
      </c>
    </row>
    <row r="60" spans="3:5" x14ac:dyDescent="0.3">
      <c r="C60" s="3">
        <f t="shared" si="0"/>
        <v>2079</v>
      </c>
      <c r="D60" s="1">
        <v>5.2241438548621587E-2</v>
      </c>
      <c r="E60" s="1">
        <v>5.2241438548621587E-2</v>
      </c>
    </row>
    <row r="61" spans="3:5" x14ac:dyDescent="0.3">
      <c r="C61" s="3">
        <f t="shared" si="0"/>
        <v>2080</v>
      </c>
      <c r="D61" s="1">
        <v>5.2241438548621587E-2</v>
      </c>
      <c r="E61" s="1">
        <v>5.2241438548621587E-2</v>
      </c>
    </row>
    <row r="62" spans="3:5" x14ac:dyDescent="0.3">
      <c r="C62" s="3">
        <f t="shared" si="0"/>
        <v>2081</v>
      </c>
      <c r="D62" s="1">
        <v>5.2241438548621587E-2</v>
      </c>
      <c r="E62" s="1">
        <v>5.2241438548621587E-2</v>
      </c>
    </row>
    <row r="63" spans="3:5" x14ac:dyDescent="0.3">
      <c r="C63" s="3">
        <f t="shared" si="0"/>
        <v>2082</v>
      </c>
      <c r="D63" s="1">
        <v>5.2241438548621587E-2</v>
      </c>
      <c r="E63" s="1">
        <v>5.2241438548621587E-2</v>
      </c>
    </row>
    <row r="64" spans="3:5" x14ac:dyDescent="0.3">
      <c r="C64" s="3">
        <f t="shared" si="0"/>
        <v>2083</v>
      </c>
      <c r="D64" s="1">
        <v>5.2241438548621587E-2</v>
      </c>
      <c r="E64" s="1">
        <v>5.2241438548621587E-2</v>
      </c>
    </row>
    <row r="65" spans="3:5" x14ac:dyDescent="0.3">
      <c r="C65" s="3">
        <f t="shared" si="0"/>
        <v>2084</v>
      </c>
      <c r="D65" s="1">
        <v>5.2241438548621587E-2</v>
      </c>
      <c r="E65" s="1">
        <v>5.2241438548621587E-2</v>
      </c>
    </row>
    <row r="66" spans="3:5" x14ac:dyDescent="0.3">
      <c r="C66" s="3">
        <f t="shared" si="0"/>
        <v>2085</v>
      </c>
      <c r="D66" s="1">
        <v>5.2241438548621587E-2</v>
      </c>
      <c r="E66" s="1">
        <v>5.2241438548621587E-2</v>
      </c>
    </row>
    <row r="67" spans="3:5" x14ac:dyDescent="0.3">
      <c r="C67" s="3">
        <f t="shared" si="0"/>
        <v>2086</v>
      </c>
      <c r="D67" s="1">
        <v>5.2241438548621587E-2</v>
      </c>
      <c r="E67" s="1">
        <v>5.2241438548621587E-2</v>
      </c>
    </row>
    <row r="68" spans="3:5" x14ac:dyDescent="0.3">
      <c r="C68" s="3">
        <f t="shared" si="0"/>
        <v>2087</v>
      </c>
      <c r="D68" s="1">
        <v>5.2241438548621587E-2</v>
      </c>
      <c r="E68" s="1">
        <v>5.2241438548621587E-2</v>
      </c>
    </row>
    <row r="69" spans="3:5" x14ac:dyDescent="0.3">
      <c r="C69" s="3">
        <f t="shared" ref="C69:C85" si="1">+C68+1</f>
        <v>2088</v>
      </c>
      <c r="D69" s="1">
        <v>5.2241438548621587E-2</v>
      </c>
      <c r="E69" s="1">
        <v>5.2241438548621587E-2</v>
      </c>
    </row>
    <row r="70" spans="3:5" x14ac:dyDescent="0.3">
      <c r="C70" s="3">
        <f t="shared" si="1"/>
        <v>2089</v>
      </c>
      <c r="D70" s="1">
        <v>5.2241438548621587E-2</v>
      </c>
      <c r="E70" s="1">
        <v>5.2241438548621587E-2</v>
      </c>
    </row>
    <row r="71" spans="3:5" x14ac:dyDescent="0.3">
      <c r="C71" s="3">
        <f t="shared" si="1"/>
        <v>2090</v>
      </c>
      <c r="D71" s="1">
        <v>5.2241438548621587E-2</v>
      </c>
      <c r="E71" s="1">
        <v>5.2241438548621587E-2</v>
      </c>
    </row>
    <row r="72" spans="3:5" x14ac:dyDescent="0.3">
      <c r="C72" s="3">
        <f t="shared" si="1"/>
        <v>2091</v>
      </c>
      <c r="D72" s="1">
        <v>5.2241438548621587E-2</v>
      </c>
      <c r="E72" s="1">
        <v>5.2241438548621587E-2</v>
      </c>
    </row>
    <row r="73" spans="3:5" x14ac:dyDescent="0.3">
      <c r="C73" s="3">
        <f t="shared" si="1"/>
        <v>2092</v>
      </c>
      <c r="D73" s="1">
        <v>5.2241438548621587E-2</v>
      </c>
      <c r="E73" s="1">
        <v>5.2241438548621587E-2</v>
      </c>
    </row>
    <row r="74" spans="3:5" x14ac:dyDescent="0.3">
      <c r="C74" s="3">
        <f t="shared" si="1"/>
        <v>2093</v>
      </c>
      <c r="D74" s="1">
        <v>5.2241438548621587E-2</v>
      </c>
      <c r="E74" s="1">
        <v>5.2241438548621587E-2</v>
      </c>
    </row>
    <row r="75" spans="3:5" x14ac:dyDescent="0.3">
      <c r="C75" s="3">
        <f t="shared" si="1"/>
        <v>2094</v>
      </c>
      <c r="D75" s="1">
        <v>5.2241438548621587E-2</v>
      </c>
      <c r="E75" s="1">
        <v>5.2241438548621587E-2</v>
      </c>
    </row>
    <row r="76" spans="3:5" x14ac:dyDescent="0.3">
      <c r="C76" s="3">
        <f t="shared" si="1"/>
        <v>2095</v>
      </c>
      <c r="D76" s="1">
        <v>5.2241438548621587E-2</v>
      </c>
      <c r="E76" s="1">
        <v>5.2241438548621587E-2</v>
      </c>
    </row>
    <row r="77" spans="3:5" x14ac:dyDescent="0.3">
      <c r="C77" s="3">
        <f t="shared" si="1"/>
        <v>2096</v>
      </c>
      <c r="D77" s="1">
        <v>5.2241438548621587E-2</v>
      </c>
      <c r="E77" s="1">
        <v>5.2241438548621587E-2</v>
      </c>
    </row>
    <row r="78" spans="3:5" x14ac:dyDescent="0.3">
      <c r="C78" s="3">
        <f t="shared" si="1"/>
        <v>2097</v>
      </c>
      <c r="D78" s="1">
        <v>5.2241438548621587E-2</v>
      </c>
      <c r="E78" s="1">
        <v>5.2241438548621587E-2</v>
      </c>
    </row>
    <row r="79" spans="3:5" x14ac:dyDescent="0.3">
      <c r="C79" s="3">
        <f t="shared" si="1"/>
        <v>2098</v>
      </c>
      <c r="D79" s="1">
        <v>5.2241438548621587E-2</v>
      </c>
      <c r="E79" s="1">
        <v>5.2241438548621587E-2</v>
      </c>
    </row>
    <row r="80" spans="3:5" x14ac:dyDescent="0.3">
      <c r="C80" s="3">
        <f t="shared" si="1"/>
        <v>2099</v>
      </c>
      <c r="D80" s="1">
        <v>5.2241438548621587E-2</v>
      </c>
      <c r="E80" s="1">
        <v>5.2241438548621587E-2</v>
      </c>
    </row>
    <row r="81" spans="3:5" x14ac:dyDescent="0.3">
      <c r="C81" s="3">
        <f t="shared" si="1"/>
        <v>2100</v>
      </c>
      <c r="D81" s="1">
        <v>5.2241438548621587E-2</v>
      </c>
      <c r="E81" s="1">
        <v>5.2241438548621587E-2</v>
      </c>
    </row>
    <row r="82" spans="3:5" x14ac:dyDescent="0.3">
      <c r="C82" s="3">
        <f t="shared" si="1"/>
        <v>2101</v>
      </c>
      <c r="D82" s="1">
        <v>5.2241438548621587E-2</v>
      </c>
      <c r="E82" s="1">
        <v>5.2241438548621587E-2</v>
      </c>
    </row>
    <row r="83" spans="3:5" x14ac:dyDescent="0.3">
      <c r="C83" s="3">
        <f t="shared" si="1"/>
        <v>2102</v>
      </c>
      <c r="D83" s="1">
        <v>5.2241438548621587E-2</v>
      </c>
      <c r="E83" s="1">
        <v>5.2241438548621587E-2</v>
      </c>
    </row>
    <row r="84" spans="3:5" x14ac:dyDescent="0.3">
      <c r="C84" s="3">
        <f t="shared" si="1"/>
        <v>2103</v>
      </c>
      <c r="D84" s="1">
        <v>5.2241438548621587E-2</v>
      </c>
      <c r="E84" s="1">
        <v>5.2241438548621587E-2</v>
      </c>
    </row>
    <row r="85" spans="3:5" x14ac:dyDescent="0.3">
      <c r="C85" s="3">
        <f t="shared" si="1"/>
        <v>2104</v>
      </c>
      <c r="D85" s="1">
        <v>5.2241438548621587E-2</v>
      </c>
      <c r="E85" s="1">
        <v>5.2241438548621587E-2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13918-52A4-4C96-985A-688553078E7C}">
  <sheetPr codeName="Sheet3"/>
  <dimension ref="C4:I5"/>
  <sheetViews>
    <sheetView workbookViewId="0"/>
  </sheetViews>
  <sheetFormatPr defaultColWidth="11.5546875" defaultRowHeight="14.4" x14ac:dyDescent="0.3"/>
  <cols>
    <col min="7" max="7" width="13.44140625" bestFit="1" customWidth="1"/>
  </cols>
  <sheetData>
    <row r="4" spans="3:9" x14ac:dyDescent="0.3"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45</v>
      </c>
      <c r="I4" t="s">
        <v>46</v>
      </c>
    </row>
    <row r="5" spans="3:9" x14ac:dyDescent="0.3">
      <c r="C5" t="s">
        <v>44</v>
      </c>
      <c r="D5" t="s">
        <v>10</v>
      </c>
      <c r="E5" s="4">
        <v>17152.415193244018</v>
      </c>
      <c r="F5" s="4">
        <v>40133.567922668764</v>
      </c>
      <c r="G5" s="8">
        <f>SUM(Actifs!C5:C6,Actifs!C9:E10,Actifs!C13:E14,Actifs!C17)</f>
        <v>108305261.24217226</v>
      </c>
      <c r="H5" s="7">
        <v>0</v>
      </c>
      <c r="I5" s="6">
        <v>7.4999999999999997E-3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5CCF-196B-4B8D-B940-158EF84876BA}">
  <sheetPr codeName="Sheet4"/>
  <dimension ref="B3:S25"/>
  <sheetViews>
    <sheetView topLeftCell="C2" workbookViewId="0"/>
  </sheetViews>
  <sheetFormatPr defaultColWidth="11.5546875" defaultRowHeight="14.4" x14ac:dyDescent="0.3"/>
  <cols>
    <col min="3" max="3" width="13.88671875" bestFit="1" customWidth="1"/>
    <col min="4" max="5" width="11.6640625" bestFit="1" customWidth="1"/>
    <col min="6" max="7" width="13.88671875" bestFit="1" customWidth="1"/>
    <col min="8" max="8" width="12.44140625" bestFit="1" customWidth="1"/>
    <col min="9" max="9" width="11.5546875" bestFit="1" customWidth="1"/>
    <col min="11" max="12" width="11.5546875" bestFit="1" customWidth="1"/>
    <col min="15" max="16" width="11.5546875" bestFit="1" customWidth="1"/>
    <col min="19" max="20" width="11.5546875" bestFit="1" customWidth="1"/>
  </cols>
  <sheetData>
    <row r="3" spans="2:19" x14ac:dyDescent="0.3">
      <c r="B3" s="9" t="s">
        <v>21</v>
      </c>
    </row>
    <row r="4" spans="2:19" x14ac:dyDescent="0.3">
      <c r="B4" t="s">
        <v>23</v>
      </c>
      <c r="C4" s="8" t="s">
        <v>24</v>
      </c>
      <c r="D4" s="8" t="s">
        <v>25</v>
      </c>
    </row>
    <row r="5" spans="2:19" x14ac:dyDescent="0.3">
      <c r="B5" t="s">
        <v>22</v>
      </c>
      <c r="C5" s="8">
        <v>3151558.3754870831</v>
      </c>
      <c r="D5" s="8">
        <v>2918785.2516666665</v>
      </c>
    </row>
    <row r="6" spans="2:19" x14ac:dyDescent="0.3">
      <c r="B6" t="s">
        <v>26</v>
      </c>
      <c r="C6" s="8">
        <v>1945856.8344444444</v>
      </c>
      <c r="D6" s="8">
        <v>2918785.2516666665</v>
      </c>
    </row>
    <row r="7" spans="2:19" x14ac:dyDescent="0.3">
      <c r="C7" s="8"/>
      <c r="D7" s="8"/>
    </row>
    <row r="8" spans="2:19" x14ac:dyDescent="0.3">
      <c r="B8" t="s">
        <v>23</v>
      </c>
      <c r="C8" t="s">
        <v>24</v>
      </c>
      <c r="D8" t="s">
        <v>27</v>
      </c>
      <c r="E8" t="s">
        <v>28</v>
      </c>
      <c r="F8" t="s">
        <v>25</v>
      </c>
      <c r="G8" t="s">
        <v>29</v>
      </c>
      <c r="H8" t="s">
        <v>30</v>
      </c>
      <c r="I8" t="s">
        <v>31</v>
      </c>
      <c r="J8" t="s">
        <v>32</v>
      </c>
      <c r="K8" t="s">
        <v>33</v>
      </c>
    </row>
    <row r="9" spans="2:19" x14ac:dyDescent="0.3">
      <c r="B9" t="s">
        <v>34</v>
      </c>
      <c r="C9" s="10">
        <v>10049750</v>
      </c>
      <c r="D9" s="10">
        <v>143013.70000000001</v>
      </c>
      <c r="E9" s="10">
        <v>-45615.09</v>
      </c>
      <c r="F9" s="10">
        <v>10255013.699999999</v>
      </c>
      <c r="G9" s="10">
        <v>10000000</v>
      </c>
      <c r="H9" s="8">
        <v>1</v>
      </c>
      <c r="I9" s="5">
        <v>0.06</v>
      </c>
      <c r="J9" s="4">
        <v>46666</v>
      </c>
      <c r="K9" s="4">
        <v>44840</v>
      </c>
      <c r="L9" s="8"/>
      <c r="M9" s="8"/>
      <c r="N9" s="8"/>
      <c r="O9" s="8"/>
      <c r="P9" s="8"/>
      <c r="Q9" s="8"/>
      <c r="R9" s="8"/>
      <c r="S9" s="8"/>
    </row>
    <row r="10" spans="2:19" x14ac:dyDescent="0.3">
      <c r="B10" t="s">
        <v>36</v>
      </c>
      <c r="C10" s="10">
        <v>8191072</v>
      </c>
      <c r="D10" s="10">
        <v>6817.81</v>
      </c>
      <c r="E10" s="10">
        <v>13075.61</v>
      </c>
      <c r="F10" s="10">
        <v>7257697.8099999996</v>
      </c>
      <c r="G10" s="10">
        <v>8400000</v>
      </c>
      <c r="H10" s="8">
        <v>1</v>
      </c>
      <c r="I10" s="5">
        <v>1.25E-3</v>
      </c>
      <c r="J10" s="4">
        <v>46515</v>
      </c>
      <c r="K10" s="4">
        <v>44689</v>
      </c>
      <c r="L10" s="8"/>
      <c r="M10" s="8"/>
      <c r="N10" s="8"/>
      <c r="O10" s="8"/>
      <c r="P10" s="8"/>
      <c r="Q10" s="8"/>
      <c r="R10" s="8"/>
      <c r="S10" s="8"/>
    </row>
    <row r="12" spans="2:19" x14ac:dyDescent="0.3">
      <c r="B12" t="s">
        <v>23</v>
      </c>
      <c r="C12" t="s">
        <v>24</v>
      </c>
      <c r="D12" t="s">
        <v>27</v>
      </c>
      <c r="E12" t="s">
        <v>28</v>
      </c>
      <c r="F12" t="s">
        <v>25</v>
      </c>
      <c r="G12" t="s">
        <v>29</v>
      </c>
      <c r="H12" t="s">
        <v>30</v>
      </c>
      <c r="I12" t="s">
        <v>31</v>
      </c>
      <c r="J12" t="s">
        <v>32</v>
      </c>
      <c r="K12" t="s">
        <v>33</v>
      </c>
    </row>
    <row r="13" spans="2:19" x14ac:dyDescent="0.3">
      <c r="B13" t="s">
        <v>37</v>
      </c>
      <c r="C13" s="10">
        <v>48736905.409999996</v>
      </c>
      <c r="D13" s="10">
        <v>78067.08</v>
      </c>
      <c r="E13" s="10">
        <v>-255787.68</v>
      </c>
      <c r="F13" s="10">
        <v>50237967.530000001</v>
      </c>
      <c r="G13" s="10">
        <v>44875182.306008898</v>
      </c>
      <c r="H13" s="8">
        <v>1</v>
      </c>
      <c r="I13" s="8">
        <v>1.2999999999999999E-2</v>
      </c>
      <c r="J13" s="4">
        <v>46707</v>
      </c>
      <c r="K13" s="4">
        <v>44881</v>
      </c>
      <c r="L13" s="8"/>
      <c r="M13" s="8"/>
      <c r="N13" s="8"/>
      <c r="O13" s="8"/>
      <c r="P13" s="8"/>
      <c r="Q13" s="8"/>
      <c r="R13" s="8"/>
    </row>
    <row r="14" spans="2:19" x14ac:dyDescent="0.3">
      <c r="B14" t="s">
        <v>38</v>
      </c>
      <c r="C14" s="10">
        <v>32030773</v>
      </c>
      <c r="D14" s="10">
        <v>59589.04</v>
      </c>
      <c r="E14" s="10">
        <v>-322432.03000000003</v>
      </c>
      <c r="F14" s="10">
        <v>26425089.039999999</v>
      </c>
      <c r="G14" s="10">
        <v>30000000</v>
      </c>
      <c r="H14" s="8">
        <v>1</v>
      </c>
      <c r="I14" s="8">
        <v>1.2500000000000001E-2</v>
      </c>
      <c r="J14" s="4">
        <v>48886</v>
      </c>
      <c r="K14" s="4">
        <v>44868</v>
      </c>
      <c r="L14" s="8"/>
      <c r="M14" s="8"/>
      <c r="N14" s="8"/>
      <c r="O14" s="8"/>
      <c r="P14" s="8"/>
      <c r="Q14" s="8"/>
      <c r="R14" s="8"/>
    </row>
    <row r="16" spans="2:19" x14ac:dyDescent="0.3">
      <c r="B16" t="s">
        <v>23</v>
      </c>
      <c r="C16" t="s">
        <v>24</v>
      </c>
      <c r="D16" t="s">
        <v>25</v>
      </c>
    </row>
    <row r="17" spans="2:11" x14ac:dyDescent="0.3">
      <c r="B17" t="s">
        <v>40</v>
      </c>
      <c r="C17" s="10">
        <v>4522617.1822407423</v>
      </c>
      <c r="D17" s="10">
        <v>7666305.6569999997</v>
      </c>
      <c r="E17" s="10"/>
      <c r="F17" s="10"/>
      <c r="G17" s="10"/>
      <c r="H17" s="10"/>
      <c r="I17" s="10"/>
      <c r="J17" s="10"/>
      <c r="K17" s="10"/>
    </row>
    <row r="19" spans="2:11" x14ac:dyDescent="0.3">
      <c r="B19" s="9" t="s">
        <v>39</v>
      </c>
    </row>
    <row r="20" spans="2:11" x14ac:dyDescent="0.3">
      <c r="B20" t="s">
        <v>1</v>
      </c>
      <c r="C20" t="s">
        <v>11</v>
      </c>
      <c r="D20" t="s">
        <v>12</v>
      </c>
      <c r="E20" t="s">
        <v>13</v>
      </c>
      <c r="F20" t="s">
        <v>14</v>
      </c>
      <c r="G20" t="s">
        <v>15</v>
      </c>
    </row>
    <row r="21" spans="2:11" x14ac:dyDescent="0.3">
      <c r="B21">
        <v>2022</v>
      </c>
      <c r="C21" s="7">
        <v>0.1</v>
      </c>
      <c r="D21" s="7">
        <v>0.3</v>
      </c>
      <c r="E21" s="7">
        <v>0.5</v>
      </c>
      <c r="F21" s="7">
        <v>0.05</v>
      </c>
      <c r="G21" s="7">
        <f>1-SUM(C21:F21,H21)</f>
        <v>4.9999999999999933E-2</v>
      </c>
      <c r="H21" s="7"/>
    </row>
    <row r="22" spans="2:11" x14ac:dyDescent="0.3">
      <c r="C22" s="11"/>
      <c r="D22" s="11"/>
      <c r="E22" s="11"/>
      <c r="F22" s="11"/>
      <c r="H22" s="8"/>
    </row>
    <row r="23" spans="2:11" x14ac:dyDescent="0.3">
      <c r="B23" t="s">
        <v>42</v>
      </c>
    </row>
    <row r="24" spans="2:11" x14ac:dyDescent="0.3">
      <c r="B24" t="s">
        <v>35</v>
      </c>
    </row>
    <row r="25" spans="2:11" x14ac:dyDescent="0.3">
      <c r="B25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D505B-35C7-4555-B991-6A0DD989F188}">
  <sheetPr codeName="Sheet5"/>
  <dimension ref="B2:C154"/>
  <sheetViews>
    <sheetView workbookViewId="0"/>
  </sheetViews>
  <sheetFormatPr defaultColWidth="11.5546875" defaultRowHeight="14.4" x14ac:dyDescent="0.3"/>
  <sheetData>
    <row r="2" spans="2:3" x14ac:dyDescent="0.3">
      <c r="B2" s="9" t="s">
        <v>18</v>
      </c>
    </row>
    <row r="4" spans="2:3" x14ac:dyDescent="0.3">
      <c r="B4" t="s">
        <v>16</v>
      </c>
      <c r="C4" t="s">
        <v>17</v>
      </c>
    </row>
    <row r="5" spans="2:3" x14ac:dyDescent="0.3">
      <c r="B5">
        <v>1</v>
      </c>
      <c r="C5" s="5">
        <v>2.3779999999999999E-2</v>
      </c>
    </row>
    <row r="6" spans="2:3" x14ac:dyDescent="0.3">
      <c r="B6">
        <v>2</v>
      </c>
      <c r="C6" s="5">
        <v>2.725E-2</v>
      </c>
    </row>
    <row r="7" spans="2:3" x14ac:dyDescent="0.3">
      <c r="B7">
        <v>3</v>
      </c>
      <c r="C7" s="5">
        <v>2.792E-2</v>
      </c>
    </row>
    <row r="8" spans="2:3" x14ac:dyDescent="0.3">
      <c r="B8">
        <v>4</v>
      </c>
      <c r="C8" s="5">
        <v>2.8369999999999999E-2</v>
      </c>
    </row>
    <row r="9" spans="2:3" x14ac:dyDescent="0.3">
      <c r="B9">
        <v>5</v>
      </c>
      <c r="C9" s="5">
        <v>2.8729999999999999E-2</v>
      </c>
    </row>
    <row r="10" spans="2:3" x14ac:dyDescent="0.3">
      <c r="B10">
        <v>6</v>
      </c>
      <c r="C10" s="5">
        <v>2.9010000000000001E-2</v>
      </c>
    </row>
    <row r="11" spans="2:3" x14ac:dyDescent="0.3">
      <c r="B11">
        <v>7</v>
      </c>
      <c r="C11" s="5">
        <v>2.92E-2</v>
      </c>
    </row>
    <row r="12" spans="2:3" x14ac:dyDescent="0.3">
      <c r="B12">
        <v>8</v>
      </c>
      <c r="C12" s="5">
        <v>2.9430000000000001E-2</v>
      </c>
    </row>
    <row r="13" spans="2:3" x14ac:dyDescent="0.3">
      <c r="B13">
        <v>9</v>
      </c>
      <c r="C13" s="5">
        <v>2.9669999999999998E-2</v>
      </c>
    </row>
    <row r="14" spans="2:3" x14ac:dyDescent="0.3">
      <c r="B14">
        <v>10</v>
      </c>
      <c r="C14" s="5">
        <v>2.9919999999999999E-2</v>
      </c>
    </row>
    <row r="15" spans="2:3" x14ac:dyDescent="0.3">
      <c r="B15">
        <v>11</v>
      </c>
      <c r="C15" s="5">
        <v>3.006E-2</v>
      </c>
    </row>
    <row r="16" spans="2:3" x14ac:dyDescent="0.3">
      <c r="B16">
        <v>12</v>
      </c>
      <c r="C16" s="5">
        <v>3.0179999999999998E-2</v>
      </c>
    </row>
    <row r="17" spans="2:3" x14ac:dyDescent="0.3">
      <c r="B17">
        <v>13</v>
      </c>
      <c r="C17" s="5">
        <v>3.0200000000000001E-2</v>
      </c>
    </row>
    <row r="18" spans="2:3" x14ac:dyDescent="0.3">
      <c r="B18">
        <v>14</v>
      </c>
      <c r="C18" s="5">
        <v>3.006E-2</v>
      </c>
    </row>
    <row r="19" spans="2:3" x14ac:dyDescent="0.3">
      <c r="B19">
        <v>15</v>
      </c>
      <c r="C19" s="5">
        <v>2.9739999999999999E-2</v>
      </c>
    </row>
    <row r="20" spans="2:3" x14ac:dyDescent="0.3">
      <c r="B20">
        <v>16</v>
      </c>
      <c r="C20" s="5">
        <v>2.9219999999999999E-2</v>
      </c>
    </row>
    <row r="21" spans="2:3" x14ac:dyDescent="0.3">
      <c r="B21">
        <v>17</v>
      </c>
      <c r="C21" s="5">
        <v>2.861E-2</v>
      </c>
    </row>
    <row r="22" spans="2:3" x14ac:dyDescent="0.3">
      <c r="B22">
        <v>18</v>
      </c>
      <c r="C22" s="5">
        <v>2.7990000000000001E-2</v>
      </c>
    </row>
    <row r="23" spans="2:3" x14ac:dyDescent="0.3">
      <c r="B23">
        <v>19</v>
      </c>
      <c r="C23" s="5">
        <v>2.7439999999999999E-2</v>
      </c>
    </row>
    <row r="24" spans="2:3" x14ac:dyDescent="0.3">
      <c r="B24">
        <v>20</v>
      </c>
      <c r="C24" s="5">
        <v>2.699E-2</v>
      </c>
    </row>
    <row r="25" spans="2:3" x14ac:dyDescent="0.3">
      <c r="B25">
        <v>21</v>
      </c>
      <c r="C25" s="5">
        <v>2.6679999999999999E-2</v>
      </c>
    </row>
    <row r="26" spans="2:3" x14ac:dyDescent="0.3">
      <c r="B26">
        <v>22</v>
      </c>
      <c r="C26" s="5">
        <v>2.647E-2</v>
      </c>
    </row>
    <row r="27" spans="2:3" x14ac:dyDescent="0.3">
      <c r="B27">
        <v>23</v>
      </c>
      <c r="C27" s="5">
        <v>2.6349999999999998E-2</v>
      </c>
    </row>
    <row r="28" spans="2:3" x14ac:dyDescent="0.3">
      <c r="B28">
        <v>24</v>
      </c>
      <c r="C28" s="5">
        <v>2.63E-2</v>
      </c>
    </row>
    <row r="29" spans="2:3" x14ac:dyDescent="0.3">
      <c r="B29">
        <v>25</v>
      </c>
      <c r="C29" s="5">
        <v>2.6290000000000001E-2</v>
      </c>
    </row>
    <row r="30" spans="2:3" x14ac:dyDescent="0.3">
      <c r="B30">
        <v>26</v>
      </c>
      <c r="C30" s="5">
        <v>2.632E-2</v>
      </c>
    </row>
    <row r="31" spans="2:3" x14ac:dyDescent="0.3">
      <c r="B31">
        <v>27</v>
      </c>
      <c r="C31" s="5">
        <v>2.639E-2</v>
      </c>
    </row>
    <row r="32" spans="2:3" x14ac:dyDescent="0.3">
      <c r="B32">
        <v>28</v>
      </c>
      <c r="C32" s="5">
        <v>2.648E-2</v>
      </c>
    </row>
    <row r="33" spans="2:3" x14ac:dyDescent="0.3">
      <c r="B33">
        <v>29</v>
      </c>
      <c r="C33" s="5">
        <v>2.6579999999999999E-2</v>
      </c>
    </row>
    <row r="34" spans="2:3" x14ac:dyDescent="0.3">
      <c r="B34">
        <v>30</v>
      </c>
      <c r="C34" s="5">
        <v>2.6700000000000002E-2</v>
      </c>
    </row>
    <row r="35" spans="2:3" x14ac:dyDescent="0.3">
      <c r="B35">
        <v>31</v>
      </c>
      <c r="C35" s="5">
        <v>2.682E-2</v>
      </c>
    </row>
    <row r="36" spans="2:3" x14ac:dyDescent="0.3">
      <c r="B36">
        <v>32</v>
      </c>
      <c r="C36" s="5">
        <v>2.6960000000000001E-2</v>
      </c>
    </row>
    <row r="37" spans="2:3" x14ac:dyDescent="0.3">
      <c r="B37">
        <v>33</v>
      </c>
      <c r="C37" s="5">
        <v>2.7089999999999999E-2</v>
      </c>
    </row>
    <row r="38" spans="2:3" x14ac:dyDescent="0.3">
      <c r="B38">
        <v>34</v>
      </c>
      <c r="C38" s="5">
        <v>2.7230000000000001E-2</v>
      </c>
    </row>
    <row r="39" spans="2:3" x14ac:dyDescent="0.3">
      <c r="B39">
        <v>35</v>
      </c>
      <c r="C39" s="5">
        <v>2.7369999999999998E-2</v>
      </c>
    </row>
    <row r="40" spans="2:3" x14ac:dyDescent="0.3">
      <c r="B40">
        <v>36</v>
      </c>
      <c r="C40" s="5">
        <v>2.751E-2</v>
      </c>
    </row>
    <row r="41" spans="2:3" x14ac:dyDescent="0.3">
      <c r="B41">
        <v>37</v>
      </c>
      <c r="C41" s="5">
        <v>2.7650000000000001E-2</v>
      </c>
    </row>
    <row r="42" spans="2:3" x14ac:dyDescent="0.3">
      <c r="B42">
        <v>38</v>
      </c>
      <c r="C42" s="5">
        <v>2.7789999999999999E-2</v>
      </c>
    </row>
    <row r="43" spans="2:3" x14ac:dyDescent="0.3">
      <c r="B43">
        <v>39</v>
      </c>
      <c r="C43" s="5">
        <v>2.792E-2</v>
      </c>
    </row>
    <row r="44" spans="2:3" x14ac:dyDescent="0.3">
      <c r="B44">
        <v>40</v>
      </c>
      <c r="C44" s="5">
        <v>2.8060000000000002E-2</v>
      </c>
    </row>
    <row r="45" spans="2:3" x14ac:dyDescent="0.3">
      <c r="B45">
        <v>41</v>
      </c>
      <c r="C45" s="5">
        <v>2.819E-2</v>
      </c>
    </row>
    <row r="46" spans="2:3" x14ac:dyDescent="0.3">
      <c r="B46">
        <v>42</v>
      </c>
      <c r="C46" s="5">
        <v>2.8309999999999998E-2</v>
      </c>
    </row>
    <row r="47" spans="2:3" x14ac:dyDescent="0.3">
      <c r="B47">
        <v>43</v>
      </c>
      <c r="C47" s="5">
        <v>2.843E-2</v>
      </c>
    </row>
    <row r="48" spans="2:3" x14ac:dyDescent="0.3">
      <c r="B48">
        <v>44</v>
      </c>
      <c r="C48" s="5">
        <v>2.8549999999999999E-2</v>
      </c>
    </row>
    <row r="49" spans="2:3" x14ac:dyDescent="0.3">
      <c r="B49">
        <v>45</v>
      </c>
      <c r="C49" s="5">
        <v>2.8670000000000001E-2</v>
      </c>
    </row>
    <row r="50" spans="2:3" x14ac:dyDescent="0.3">
      <c r="B50">
        <v>46</v>
      </c>
      <c r="C50" s="5">
        <v>2.878E-2</v>
      </c>
    </row>
    <row r="51" spans="2:3" x14ac:dyDescent="0.3">
      <c r="B51">
        <v>47</v>
      </c>
      <c r="C51" s="5">
        <v>2.8889999999999999E-2</v>
      </c>
    </row>
    <row r="52" spans="2:3" x14ac:dyDescent="0.3">
      <c r="B52">
        <v>48</v>
      </c>
      <c r="C52" s="5">
        <v>2.9000000000000001E-2</v>
      </c>
    </row>
    <row r="53" spans="2:3" x14ac:dyDescent="0.3">
      <c r="B53">
        <v>49</v>
      </c>
      <c r="C53" s="5">
        <v>2.9100000000000001E-2</v>
      </c>
    </row>
    <row r="54" spans="2:3" x14ac:dyDescent="0.3">
      <c r="B54">
        <v>50</v>
      </c>
      <c r="C54" s="5">
        <v>2.92E-2</v>
      </c>
    </row>
    <row r="55" spans="2:3" x14ac:dyDescent="0.3">
      <c r="B55">
        <v>51</v>
      </c>
      <c r="C55" s="5">
        <v>2.93E-2</v>
      </c>
    </row>
    <row r="56" spans="2:3" x14ac:dyDescent="0.3">
      <c r="B56">
        <v>52</v>
      </c>
      <c r="C56" s="5">
        <v>2.9399999999999999E-2</v>
      </c>
    </row>
    <row r="57" spans="2:3" x14ac:dyDescent="0.3">
      <c r="B57">
        <v>53</v>
      </c>
      <c r="C57" s="5">
        <v>2.9489999999999999E-2</v>
      </c>
    </row>
    <row r="58" spans="2:3" x14ac:dyDescent="0.3">
      <c r="B58">
        <v>54</v>
      </c>
      <c r="C58" s="5">
        <v>2.9579999999999999E-2</v>
      </c>
    </row>
    <row r="59" spans="2:3" x14ac:dyDescent="0.3">
      <c r="B59">
        <v>55</v>
      </c>
      <c r="C59" s="5">
        <v>2.9659999999999999E-2</v>
      </c>
    </row>
    <row r="60" spans="2:3" x14ac:dyDescent="0.3">
      <c r="B60">
        <v>56</v>
      </c>
      <c r="C60" s="5">
        <v>2.9739999999999999E-2</v>
      </c>
    </row>
    <row r="61" spans="2:3" x14ac:dyDescent="0.3">
      <c r="B61">
        <v>57</v>
      </c>
      <c r="C61" s="5">
        <v>2.9819999999999999E-2</v>
      </c>
    </row>
    <row r="62" spans="2:3" x14ac:dyDescent="0.3">
      <c r="B62">
        <v>58</v>
      </c>
      <c r="C62" s="5">
        <v>2.9899999999999999E-2</v>
      </c>
    </row>
    <row r="63" spans="2:3" x14ac:dyDescent="0.3">
      <c r="B63">
        <v>59</v>
      </c>
      <c r="C63" s="5">
        <v>2.998E-2</v>
      </c>
    </row>
    <row r="64" spans="2:3" x14ac:dyDescent="0.3">
      <c r="B64">
        <v>60</v>
      </c>
      <c r="C64" s="5">
        <v>3.005E-2</v>
      </c>
    </row>
    <row r="65" spans="2:3" x14ac:dyDescent="0.3">
      <c r="B65">
        <v>61</v>
      </c>
      <c r="C65" s="5">
        <v>3.0120000000000001E-2</v>
      </c>
    </row>
    <row r="66" spans="2:3" x14ac:dyDescent="0.3">
      <c r="B66">
        <v>62</v>
      </c>
      <c r="C66" s="5">
        <v>3.0190000000000002E-2</v>
      </c>
    </row>
    <row r="67" spans="2:3" x14ac:dyDescent="0.3">
      <c r="B67">
        <v>63</v>
      </c>
      <c r="C67" s="5">
        <v>3.0259999999999999E-2</v>
      </c>
    </row>
    <row r="68" spans="2:3" x14ac:dyDescent="0.3">
      <c r="B68">
        <v>64</v>
      </c>
      <c r="C68" s="5">
        <v>3.032E-2</v>
      </c>
    </row>
    <row r="69" spans="2:3" x14ac:dyDescent="0.3">
      <c r="B69">
        <v>65</v>
      </c>
      <c r="C69" s="5">
        <v>3.039E-2</v>
      </c>
    </row>
    <row r="70" spans="2:3" x14ac:dyDescent="0.3">
      <c r="B70">
        <v>66</v>
      </c>
      <c r="C70" s="5">
        <v>3.0450000000000001E-2</v>
      </c>
    </row>
    <row r="71" spans="2:3" x14ac:dyDescent="0.3">
      <c r="B71">
        <v>67</v>
      </c>
      <c r="C71" s="5">
        <v>3.0509999999999999E-2</v>
      </c>
    </row>
    <row r="72" spans="2:3" x14ac:dyDescent="0.3">
      <c r="B72">
        <v>68</v>
      </c>
      <c r="C72" s="5">
        <v>3.057E-2</v>
      </c>
    </row>
    <row r="73" spans="2:3" x14ac:dyDescent="0.3">
      <c r="B73">
        <v>69</v>
      </c>
      <c r="C73" s="5">
        <v>3.0620000000000001E-2</v>
      </c>
    </row>
    <row r="74" spans="2:3" x14ac:dyDescent="0.3">
      <c r="B74">
        <v>70</v>
      </c>
      <c r="C74" s="5">
        <v>3.0679999999999999E-2</v>
      </c>
    </row>
    <row r="75" spans="2:3" x14ac:dyDescent="0.3">
      <c r="B75">
        <v>71</v>
      </c>
      <c r="C75" s="5">
        <v>3.073E-2</v>
      </c>
    </row>
    <row r="76" spans="2:3" x14ac:dyDescent="0.3">
      <c r="B76">
        <v>72</v>
      </c>
      <c r="C76" s="5">
        <v>3.0779999999999998E-2</v>
      </c>
    </row>
    <row r="77" spans="2:3" x14ac:dyDescent="0.3">
      <c r="B77">
        <v>73</v>
      </c>
      <c r="C77" s="5">
        <v>3.083E-2</v>
      </c>
    </row>
    <row r="78" spans="2:3" x14ac:dyDescent="0.3">
      <c r="B78">
        <v>74</v>
      </c>
      <c r="C78" s="5">
        <v>3.0880000000000001E-2</v>
      </c>
    </row>
    <row r="79" spans="2:3" x14ac:dyDescent="0.3">
      <c r="B79">
        <v>75</v>
      </c>
      <c r="C79" s="5">
        <v>3.0929999999999999E-2</v>
      </c>
    </row>
    <row r="80" spans="2:3" x14ac:dyDescent="0.3">
      <c r="B80">
        <v>76</v>
      </c>
      <c r="C80" s="5">
        <v>3.0980000000000001E-2</v>
      </c>
    </row>
    <row r="81" spans="2:3" x14ac:dyDescent="0.3">
      <c r="B81">
        <v>77</v>
      </c>
      <c r="C81" s="5">
        <v>3.1019999999999999E-2</v>
      </c>
    </row>
    <row r="82" spans="2:3" x14ac:dyDescent="0.3">
      <c r="B82">
        <v>78</v>
      </c>
      <c r="C82" s="5">
        <v>3.107E-2</v>
      </c>
    </row>
    <row r="83" spans="2:3" x14ac:dyDescent="0.3">
      <c r="B83">
        <v>79</v>
      </c>
      <c r="C83" s="5">
        <v>3.1109999999999999E-2</v>
      </c>
    </row>
    <row r="84" spans="2:3" x14ac:dyDescent="0.3">
      <c r="B84">
        <v>80</v>
      </c>
      <c r="C84" s="5">
        <v>3.1150000000000001E-2</v>
      </c>
    </row>
    <row r="85" spans="2:3" x14ac:dyDescent="0.3">
      <c r="B85">
        <v>81</v>
      </c>
      <c r="C85" s="5">
        <v>3.1189999999999999E-2</v>
      </c>
    </row>
    <row r="86" spans="2:3" x14ac:dyDescent="0.3">
      <c r="B86">
        <v>82</v>
      </c>
      <c r="C86" s="5">
        <v>3.1230000000000001E-2</v>
      </c>
    </row>
    <row r="87" spans="2:3" x14ac:dyDescent="0.3">
      <c r="B87">
        <v>83</v>
      </c>
      <c r="C87" s="5">
        <v>3.1269999999999999E-2</v>
      </c>
    </row>
    <row r="88" spans="2:3" x14ac:dyDescent="0.3">
      <c r="B88">
        <v>84</v>
      </c>
      <c r="C88" s="5">
        <v>3.1309999999999998E-2</v>
      </c>
    </row>
    <row r="89" spans="2:3" x14ac:dyDescent="0.3">
      <c r="B89">
        <v>85</v>
      </c>
      <c r="C89" s="5">
        <v>3.1350000000000003E-2</v>
      </c>
    </row>
    <row r="90" spans="2:3" x14ac:dyDescent="0.3">
      <c r="B90">
        <v>86</v>
      </c>
      <c r="C90" s="5">
        <v>3.1379999999999998E-2</v>
      </c>
    </row>
    <row r="91" spans="2:3" x14ac:dyDescent="0.3">
      <c r="B91">
        <v>87</v>
      </c>
      <c r="C91" s="5">
        <v>3.1419999999999997E-2</v>
      </c>
    </row>
    <row r="92" spans="2:3" x14ac:dyDescent="0.3">
      <c r="B92">
        <v>88</v>
      </c>
      <c r="C92" s="5">
        <v>3.1460000000000002E-2</v>
      </c>
    </row>
    <row r="93" spans="2:3" x14ac:dyDescent="0.3">
      <c r="B93">
        <v>89</v>
      </c>
      <c r="C93" s="5">
        <v>3.1489999999999997E-2</v>
      </c>
    </row>
    <row r="94" spans="2:3" x14ac:dyDescent="0.3">
      <c r="B94">
        <v>90</v>
      </c>
      <c r="C94" s="5">
        <v>3.1519999999999999E-2</v>
      </c>
    </row>
    <row r="95" spans="2:3" x14ac:dyDescent="0.3">
      <c r="B95">
        <v>91</v>
      </c>
      <c r="C95" s="5">
        <v>3.1559999999999998E-2</v>
      </c>
    </row>
    <row r="96" spans="2:3" x14ac:dyDescent="0.3">
      <c r="B96">
        <v>92</v>
      </c>
      <c r="C96" s="5">
        <v>3.159E-2</v>
      </c>
    </row>
    <row r="97" spans="2:3" x14ac:dyDescent="0.3">
      <c r="B97">
        <v>93</v>
      </c>
      <c r="C97" s="5">
        <v>3.1620000000000002E-2</v>
      </c>
    </row>
    <row r="98" spans="2:3" x14ac:dyDescent="0.3">
      <c r="B98">
        <v>94</v>
      </c>
      <c r="C98" s="5">
        <v>3.1649999999999998E-2</v>
      </c>
    </row>
    <row r="99" spans="2:3" x14ac:dyDescent="0.3">
      <c r="B99">
        <v>95</v>
      </c>
      <c r="C99" s="5">
        <v>3.168E-2</v>
      </c>
    </row>
    <row r="100" spans="2:3" x14ac:dyDescent="0.3">
      <c r="B100">
        <v>96</v>
      </c>
      <c r="C100" s="5">
        <v>3.1710000000000002E-2</v>
      </c>
    </row>
    <row r="101" spans="2:3" x14ac:dyDescent="0.3">
      <c r="B101">
        <v>97</v>
      </c>
      <c r="C101" s="5">
        <v>3.1739999999999997E-2</v>
      </c>
    </row>
    <row r="102" spans="2:3" x14ac:dyDescent="0.3">
      <c r="B102">
        <v>98</v>
      </c>
      <c r="C102" s="5">
        <v>3.177E-2</v>
      </c>
    </row>
    <row r="103" spans="2:3" x14ac:dyDescent="0.3">
      <c r="B103">
        <v>99</v>
      </c>
      <c r="C103" s="5">
        <v>3.1789999999999999E-2</v>
      </c>
    </row>
    <row r="104" spans="2:3" x14ac:dyDescent="0.3">
      <c r="B104">
        <v>100</v>
      </c>
      <c r="C104" s="5">
        <v>3.1820000000000001E-2</v>
      </c>
    </row>
    <row r="105" spans="2:3" x14ac:dyDescent="0.3">
      <c r="B105">
        <v>101</v>
      </c>
      <c r="C105" s="5">
        <v>3.1850000000000003E-2</v>
      </c>
    </row>
    <row r="106" spans="2:3" x14ac:dyDescent="0.3">
      <c r="B106">
        <v>102</v>
      </c>
      <c r="C106" s="5">
        <v>3.1870000000000002E-2</v>
      </c>
    </row>
    <row r="107" spans="2:3" x14ac:dyDescent="0.3">
      <c r="B107">
        <v>103</v>
      </c>
      <c r="C107" s="5">
        <v>3.1899999999999998E-2</v>
      </c>
    </row>
    <row r="108" spans="2:3" x14ac:dyDescent="0.3">
      <c r="B108">
        <v>104</v>
      </c>
      <c r="C108" s="5">
        <v>3.1919999999999997E-2</v>
      </c>
    </row>
    <row r="109" spans="2:3" x14ac:dyDescent="0.3">
      <c r="B109">
        <v>105</v>
      </c>
      <c r="C109" s="5">
        <v>3.1949999999999999E-2</v>
      </c>
    </row>
    <row r="110" spans="2:3" x14ac:dyDescent="0.3">
      <c r="B110">
        <v>106</v>
      </c>
      <c r="C110" s="5">
        <v>3.1969999999999998E-2</v>
      </c>
    </row>
    <row r="111" spans="2:3" x14ac:dyDescent="0.3">
      <c r="B111">
        <v>107</v>
      </c>
      <c r="C111" s="5">
        <v>3.2000000000000001E-2</v>
      </c>
    </row>
    <row r="112" spans="2:3" x14ac:dyDescent="0.3">
      <c r="B112">
        <v>108</v>
      </c>
      <c r="C112" s="5">
        <v>3.202E-2</v>
      </c>
    </row>
    <row r="113" spans="2:3" x14ac:dyDescent="0.3">
      <c r="B113">
        <v>109</v>
      </c>
      <c r="C113" s="5">
        <v>3.2039999999999999E-2</v>
      </c>
    </row>
    <row r="114" spans="2:3" x14ac:dyDescent="0.3">
      <c r="B114">
        <v>110</v>
      </c>
      <c r="C114" s="5">
        <v>3.2059999999999998E-2</v>
      </c>
    </row>
    <row r="115" spans="2:3" x14ac:dyDescent="0.3">
      <c r="B115">
        <v>111</v>
      </c>
      <c r="C115" s="5">
        <v>3.209E-2</v>
      </c>
    </row>
    <row r="116" spans="2:3" x14ac:dyDescent="0.3">
      <c r="B116">
        <v>112</v>
      </c>
      <c r="C116" s="5">
        <v>3.211E-2</v>
      </c>
    </row>
    <row r="117" spans="2:3" x14ac:dyDescent="0.3">
      <c r="B117">
        <v>113</v>
      </c>
      <c r="C117" s="5">
        <v>3.2129999999999999E-2</v>
      </c>
    </row>
    <row r="118" spans="2:3" x14ac:dyDescent="0.3">
      <c r="B118">
        <v>114</v>
      </c>
      <c r="C118" s="5">
        <v>3.2149999999999998E-2</v>
      </c>
    </row>
    <row r="119" spans="2:3" x14ac:dyDescent="0.3">
      <c r="B119">
        <v>115</v>
      </c>
      <c r="C119" s="5">
        <v>3.2169999999999997E-2</v>
      </c>
    </row>
    <row r="120" spans="2:3" x14ac:dyDescent="0.3">
      <c r="B120">
        <v>116</v>
      </c>
      <c r="C120" s="5">
        <v>3.2190000000000003E-2</v>
      </c>
    </row>
    <row r="121" spans="2:3" x14ac:dyDescent="0.3">
      <c r="B121">
        <v>117</v>
      </c>
      <c r="C121" s="5">
        <v>3.2210000000000003E-2</v>
      </c>
    </row>
    <row r="122" spans="2:3" x14ac:dyDescent="0.3">
      <c r="B122">
        <v>118</v>
      </c>
      <c r="C122" s="5">
        <v>3.2230000000000002E-2</v>
      </c>
    </row>
    <row r="123" spans="2:3" x14ac:dyDescent="0.3">
      <c r="B123">
        <v>119</v>
      </c>
      <c r="C123" s="5">
        <v>3.2250000000000001E-2</v>
      </c>
    </row>
    <row r="124" spans="2:3" x14ac:dyDescent="0.3">
      <c r="B124">
        <v>120</v>
      </c>
      <c r="C124" s="5">
        <v>3.227E-2</v>
      </c>
    </row>
    <row r="125" spans="2:3" x14ac:dyDescent="0.3">
      <c r="B125">
        <v>121</v>
      </c>
      <c r="C125" s="5">
        <v>3.2280000000000003E-2</v>
      </c>
    </row>
    <row r="126" spans="2:3" x14ac:dyDescent="0.3">
      <c r="B126">
        <v>122</v>
      </c>
      <c r="C126" s="5">
        <v>3.2300000000000002E-2</v>
      </c>
    </row>
    <row r="127" spans="2:3" x14ac:dyDescent="0.3">
      <c r="B127">
        <v>123</v>
      </c>
      <c r="C127" s="5">
        <v>3.2320000000000002E-2</v>
      </c>
    </row>
    <row r="128" spans="2:3" x14ac:dyDescent="0.3">
      <c r="B128">
        <v>124</v>
      </c>
      <c r="C128" s="5">
        <v>3.2340000000000001E-2</v>
      </c>
    </row>
    <row r="129" spans="2:3" x14ac:dyDescent="0.3">
      <c r="B129">
        <v>125</v>
      </c>
      <c r="C129" s="5">
        <v>3.236E-2</v>
      </c>
    </row>
    <row r="130" spans="2:3" x14ac:dyDescent="0.3">
      <c r="B130">
        <v>126</v>
      </c>
      <c r="C130" s="5">
        <v>3.2370000000000003E-2</v>
      </c>
    </row>
    <row r="131" spans="2:3" x14ac:dyDescent="0.3">
      <c r="B131">
        <v>127</v>
      </c>
      <c r="C131" s="5">
        <v>3.2390000000000002E-2</v>
      </c>
    </row>
    <row r="132" spans="2:3" x14ac:dyDescent="0.3">
      <c r="B132">
        <v>128</v>
      </c>
      <c r="C132" s="5">
        <v>3.2410000000000001E-2</v>
      </c>
    </row>
    <row r="133" spans="2:3" x14ac:dyDescent="0.3">
      <c r="B133">
        <v>129</v>
      </c>
      <c r="C133" s="5">
        <v>3.2419999999999997E-2</v>
      </c>
    </row>
    <row r="134" spans="2:3" x14ac:dyDescent="0.3">
      <c r="B134">
        <v>130</v>
      </c>
      <c r="C134" s="5">
        <v>3.2439999999999997E-2</v>
      </c>
    </row>
    <row r="135" spans="2:3" x14ac:dyDescent="0.3">
      <c r="B135">
        <v>131</v>
      </c>
      <c r="C135" s="5">
        <v>3.245E-2</v>
      </c>
    </row>
    <row r="136" spans="2:3" x14ac:dyDescent="0.3">
      <c r="B136">
        <v>132</v>
      </c>
      <c r="C136" s="5">
        <v>3.2469999999999999E-2</v>
      </c>
    </row>
    <row r="137" spans="2:3" x14ac:dyDescent="0.3">
      <c r="B137">
        <v>133</v>
      </c>
      <c r="C137" s="5">
        <v>3.2480000000000002E-2</v>
      </c>
    </row>
    <row r="138" spans="2:3" x14ac:dyDescent="0.3">
      <c r="B138">
        <v>134</v>
      </c>
      <c r="C138" s="5">
        <v>3.2500000000000001E-2</v>
      </c>
    </row>
    <row r="139" spans="2:3" x14ac:dyDescent="0.3">
      <c r="B139">
        <v>135</v>
      </c>
      <c r="C139" s="5">
        <v>3.2509999999999997E-2</v>
      </c>
    </row>
    <row r="140" spans="2:3" x14ac:dyDescent="0.3">
      <c r="B140">
        <v>136</v>
      </c>
      <c r="C140" s="5">
        <v>3.2530000000000003E-2</v>
      </c>
    </row>
    <row r="141" spans="2:3" x14ac:dyDescent="0.3">
      <c r="B141">
        <v>137</v>
      </c>
      <c r="C141" s="5">
        <v>3.2539999999999999E-2</v>
      </c>
    </row>
    <row r="142" spans="2:3" x14ac:dyDescent="0.3">
      <c r="B142">
        <v>138</v>
      </c>
      <c r="C142" s="5">
        <v>3.2559999999999999E-2</v>
      </c>
    </row>
    <row r="143" spans="2:3" x14ac:dyDescent="0.3">
      <c r="B143">
        <v>139</v>
      </c>
      <c r="C143" s="5">
        <v>3.2570000000000002E-2</v>
      </c>
    </row>
    <row r="144" spans="2:3" x14ac:dyDescent="0.3">
      <c r="B144">
        <v>140</v>
      </c>
      <c r="C144" s="5">
        <v>3.2590000000000001E-2</v>
      </c>
    </row>
    <row r="145" spans="2:3" x14ac:dyDescent="0.3">
      <c r="B145">
        <v>141</v>
      </c>
      <c r="C145" s="5">
        <v>3.2599999999999997E-2</v>
      </c>
    </row>
    <row r="146" spans="2:3" x14ac:dyDescent="0.3">
      <c r="B146">
        <v>142</v>
      </c>
      <c r="C146" s="5">
        <v>3.261E-2</v>
      </c>
    </row>
    <row r="147" spans="2:3" x14ac:dyDescent="0.3">
      <c r="B147">
        <v>143</v>
      </c>
      <c r="C147" s="5">
        <v>3.2629999999999999E-2</v>
      </c>
    </row>
    <row r="148" spans="2:3" x14ac:dyDescent="0.3">
      <c r="B148">
        <v>144</v>
      </c>
      <c r="C148" s="5">
        <v>3.2640000000000002E-2</v>
      </c>
    </row>
    <row r="149" spans="2:3" x14ac:dyDescent="0.3">
      <c r="B149">
        <v>145</v>
      </c>
      <c r="C149" s="5">
        <v>3.2649999999999998E-2</v>
      </c>
    </row>
    <row r="150" spans="2:3" x14ac:dyDescent="0.3">
      <c r="B150">
        <v>146</v>
      </c>
      <c r="C150" s="5">
        <v>3.2660000000000002E-2</v>
      </c>
    </row>
    <row r="151" spans="2:3" x14ac:dyDescent="0.3">
      <c r="B151">
        <v>147</v>
      </c>
      <c r="C151" s="5">
        <v>3.2680000000000001E-2</v>
      </c>
    </row>
    <row r="152" spans="2:3" x14ac:dyDescent="0.3">
      <c r="B152">
        <v>148</v>
      </c>
      <c r="C152" s="5">
        <v>3.2689999999999997E-2</v>
      </c>
    </row>
    <row r="153" spans="2:3" x14ac:dyDescent="0.3">
      <c r="B153">
        <v>149</v>
      </c>
      <c r="C153" s="5">
        <v>3.27E-2</v>
      </c>
    </row>
    <row r="154" spans="2:3" x14ac:dyDescent="0.3">
      <c r="B154">
        <v>150</v>
      </c>
      <c r="C154" s="5">
        <v>3.2710000000000003E-2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39315-7232-4132-9689-7834E61DCF26}">
  <sheetPr codeName="Sheet6"/>
  <dimension ref="C4:D5"/>
  <sheetViews>
    <sheetView workbookViewId="0">
      <selection activeCell="C6" sqref="C6"/>
    </sheetView>
  </sheetViews>
  <sheetFormatPr defaultColWidth="11.5546875" defaultRowHeight="14.4" x14ac:dyDescent="0.3"/>
  <cols>
    <col min="3" max="3" width="71" bestFit="1" customWidth="1"/>
    <col min="4" max="4" width="20.109375" bestFit="1" customWidth="1"/>
  </cols>
  <sheetData>
    <row r="4" spans="3:4" x14ac:dyDescent="0.3">
      <c r="C4" t="s">
        <v>19</v>
      </c>
      <c r="D4" t="s">
        <v>20</v>
      </c>
    </row>
    <row r="5" spans="3:4" x14ac:dyDescent="0.3">
      <c r="C5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B028-D54D-4145-8BCB-3CCE9EC36AE5}">
  <sheetPr codeName="Sheet7"/>
  <dimension ref="D10"/>
  <sheetViews>
    <sheetView tabSelected="1" workbookViewId="0">
      <selection activeCell="D11" sqref="D11"/>
    </sheetView>
  </sheetViews>
  <sheetFormatPr defaultRowHeight="14.4" x14ac:dyDescent="0.3"/>
  <sheetData>
    <row r="10" spans="4:4" x14ac:dyDescent="0.3">
      <c r="D1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Deces</vt:lpstr>
      <vt:lpstr>Rachat</vt:lpstr>
      <vt:lpstr>Assuré</vt:lpstr>
      <vt:lpstr>Actifs</vt:lpstr>
      <vt:lpstr>Courbe_taux</vt:lpstr>
      <vt:lpstr>Hypothèse générale</vt:lpstr>
      <vt:lpstr>Sheet1</vt:lpstr>
    </vt:vector>
  </TitlesOfParts>
  <Company>Groupe APICIL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MOYNE</dc:creator>
  <cp:lastModifiedBy>Pierre Pujol</cp:lastModifiedBy>
  <dcterms:created xsi:type="dcterms:W3CDTF">2022-11-22T09:11:08Z</dcterms:created>
  <dcterms:modified xsi:type="dcterms:W3CDTF">2022-12-01T17:47:32Z</dcterms:modified>
</cp:coreProperties>
</file>