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PAL\"/>
    </mc:Choice>
  </mc:AlternateContent>
  <xr:revisionPtr revIDLastSave="0" documentId="13_ncr:1_{A95E68A7-5D5A-4EA7-8AEC-E3ADF36106FB}" xr6:coauthVersionLast="47" xr6:coauthVersionMax="47" xr10:uidLastSave="{00000000-0000-0000-0000-000000000000}"/>
  <bookViews>
    <workbookView xWindow="-120" yWindow="-120" windowWidth="51840" windowHeight="21390" xr2:uid="{CD009252-153C-4A25-A0C4-23C8EE5A9F53}"/>
  </bookViews>
  <sheets>
    <sheet name="0. Info" sheetId="9" r:id="rId1"/>
    <sheet name="1. Dataset" sheetId="10" r:id="rId2"/>
    <sheet name="2. Graphs and Values" sheetId="11" r:id="rId3"/>
  </sheets>
  <definedNames>
    <definedName name="_xlnm._FilterDatabase" localSheetId="1" hidden="1">'1. Dataset'!$A$1:$AZ$521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3" i="11" l="1" a="1"/>
  <c r="O123" i="11" s="1"/>
  <c r="O122" i="11" a="1"/>
  <c r="O122" i="11" s="1"/>
  <c r="O119" i="11" a="1"/>
  <c r="O119" i="11" s="1"/>
  <c r="O118" i="11" a="1"/>
  <c r="O118" i="11" s="1"/>
  <c r="C12" i="11" a="1"/>
  <c r="C12" i="11" s="1"/>
  <c r="C13" i="11" a="1"/>
  <c r="C13" i="11" s="1"/>
  <c r="D120" i="11"/>
  <c r="C120" i="11"/>
  <c r="E120" i="11"/>
  <c r="E119" i="11"/>
  <c r="D119" i="11"/>
  <c r="C119" i="11"/>
  <c r="E118" i="11"/>
  <c r="D118" i="11"/>
  <c r="C118" i="11"/>
  <c r="AC94" i="11" a="1"/>
  <c r="AC94" i="11" s="1"/>
  <c r="X94" i="11" a="1"/>
  <c r="X94" i="11" s="1"/>
  <c r="S94" i="11" a="1"/>
  <c r="S94" i="11" s="1"/>
  <c r="L94" i="11" a="1"/>
  <c r="L94" i="11" s="1"/>
  <c r="G94" i="11" a="1"/>
  <c r="G94" i="11" s="1"/>
  <c r="B94" i="11" a="1"/>
  <c r="B94" i="11" s="1"/>
  <c r="J4" i="11" a="1"/>
  <c r="J4" i="11" s="1"/>
  <c r="N4" i="11" a="1"/>
  <c r="N4" i="11" s="1"/>
  <c r="B8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51" i="11"/>
  <c r="C52" i="11"/>
  <c r="B48" i="11"/>
  <c r="C53" i="11" s="1"/>
  <c r="F4" i="11"/>
  <c r="B4" i="11" a="1"/>
  <c r="B4" i="11" s="1"/>
  <c r="U12" i="11"/>
  <c r="U11" i="11"/>
  <c r="U10" i="11"/>
  <c r="C27" i="11"/>
  <c r="C26" i="11"/>
  <c r="C25" i="11"/>
  <c r="U9" i="11"/>
  <c r="U8" i="11"/>
  <c r="C11" i="11" a="1"/>
  <c r="C11" i="11" s="1"/>
  <c r="C69" i="11" l="1"/>
  <c r="C68" i="11"/>
  <c r="C67" i="11"/>
  <c r="C51" i="11"/>
  <c r="C62" i="11"/>
  <c r="C61" i="11"/>
  <c r="C60" i="11"/>
  <c r="C59" i="11"/>
  <c r="C56" i="11"/>
  <c r="C57" i="11"/>
  <c r="C66" i="11"/>
  <c r="C81" i="11"/>
  <c r="C65" i="11"/>
  <c r="C80" i="11"/>
  <c r="C64" i="11"/>
  <c r="C79" i="11"/>
  <c r="C63" i="11"/>
  <c r="C78" i="11"/>
  <c r="C77" i="11"/>
  <c r="C76" i="11"/>
  <c r="C75" i="11"/>
  <c r="C74" i="11"/>
  <c r="C58" i="11"/>
  <c r="C73" i="11"/>
  <c r="C72" i="11"/>
  <c r="C71" i="11"/>
  <c r="C55" i="11"/>
  <c r="C70" i="11"/>
  <c r="C54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<sst xmlns="http://schemas.openxmlformats.org/spreadsheetml/2006/main" count="8034" uniqueCount="3812">
  <si>
    <t>Company</t>
  </si>
  <si>
    <t>Category</t>
  </si>
  <si>
    <t>Date</t>
  </si>
  <si>
    <t>Publication</t>
  </si>
  <si>
    <t>Reach</t>
  </si>
  <si>
    <t>Author</t>
  </si>
  <si>
    <t>Keywords</t>
  </si>
  <si>
    <t>Country</t>
  </si>
  <si>
    <t>Sentiment</t>
  </si>
  <si>
    <t>Journal Online</t>
  </si>
  <si>
    <t>Neutral</t>
  </si>
  <si>
    <t>National</t>
  </si>
  <si>
    <t>Positive</t>
  </si>
  <si>
    <t>Business World Online</t>
  </si>
  <si>
    <t>January</t>
  </si>
  <si>
    <t>Rappler</t>
  </si>
  <si>
    <t>Negative</t>
  </si>
  <si>
    <t>Philippine Daily Inquirer</t>
  </si>
  <si>
    <t>Bilyonaryo</t>
  </si>
  <si>
    <t>Manila Standard</t>
  </si>
  <si>
    <t>Meg J. Adonis</t>
  </si>
  <si>
    <t>Edge Davao</t>
  </si>
  <si>
    <t>Radio Philippines Network</t>
  </si>
  <si>
    <t>Allan Balmaceda</t>
  </si>
  <si>
    <t>The Philippine Airlines branding uses the following color hex codes:</t>
  </si>
  <si>
    <t>1. Blue: =#001F60</t>
  </si>
  <si>
    <t>2. Yellow: =#FFCC05</t>
  </si>
  <si>
    <t>3. Red: =#EE2A29</t>
  </si>
  <si>
    <t>4. White: =#FFFFFF</t>
  </si>
  <si>
    <t>Cebu Pacific's branding uses the following color hex codes:</t>
  </si>
  <si>
    <t>1. Light Blue: #06A7E0</t>
  </si>
  <si>
    <t>2. Green: #039482</t>
  </si>
  <si>
    <t>3. Blue: #2574BB</t>
  </si>
  <si>
    <t>AirAsia's branding uses the following color hex codes:</t>
  </si>
  <si>
    <t>2. White: =#FFFFFF</t>
  </si>
  <si>
    <t>1. Red: =#FF0000</t>
  </si>
  <si>
    <t>Reference: https://www.brandcolorcode.com/</t>
  </si>
  <si>
    <t>Headline</t>
  </si>
  <si>
    <t>URL</t>
  </si>
  <si>
    <t>Opening Text</t>
  </si>
  <si>
    <t>Hit Sentence</t>
  </si>
  <si>
    <t>Source</t>
  </si>
  <si>
    <t>Influencer</t>
  </si>
  <si>
    <t>Subregion</t>
  </si>
  <si>
    <t>Language</t>
  </si>
  <si>
    <t>Desktop Reach</t>
  </si>
  <si>
    <t>Mobile Reach</t>
  </si>
  <si>
    <t>Twitter Social Echo</t>
  </si>
  <si>
    <t>Facebook Social Echo</t>
  </si>
  <si>
    <t>Reddit Social Echo</t>
  </si>
  <si>
    <t>National Viewership</t>
  </si>
  <si>
    <t>Engagement</t>
  </si>
  <si>
    <t>AVE</t>
  </si>
  <si>
    <t>Key Phrases</t>
  </si>
  <si>
    <t>Input Name</t>
  </si>
  <si>
    <t>Twitter Authority</t>
  </si>
  <si>
    <t>Tweet Id</t>
  </si>
  <si>
    <t>Twitter Id</t>
  </si>
  <si>
    <t>Twitter Client</t>
  </si>
  <si>
    <t>Twitter Screen Name</t>
  </si>
  <si>
    <t>User Profile Url</t>
  </si>
  <si>
    <t>Twitter Bio</t>
  </si>
  <si>
    <t>Twitter Followers</t>
  </si>
  <si>
    <t>Twitter Following</t>
  </si>
  <si>
    <t>Alternate Date Format</t>
  </si>
  <si>
    <t>Time</t>
  </si>
  <si>
    <t>State</t>
  </si>
  <si>
    <t>City</t>
  </si>
  <si>
    <t>Social Echo Total</t>
  </si>
  <si>
    <t>Editorial Echo</t>
  </si>
  <si>
    <t>Views</t>
  </si>
  <si>
    <t>Estimated Views</t>
  </si>
  <si>
    <t>Likes</t>
  </si>
  <si>
    <t>Replies</t>
  </si>
  <si>
    <t>Retweets</t>
  </si>
  <si>
    <t>Comments</t>
  </si>
  <si>
    <t>Shares</t>
  </si>
  <si>
    <t>Reactions</t>
  </si>
  <si>
    <t>Threads</t>
  </si>
  <si>
    <t>Is Verified</t>
  </si>
  <si>
    <t>Parent URL</t>
  </si>
  <si>
    <t>Document Tags</t>
  </si>
  <si>
    <t>Document ID</t>
  </si>
  <si>
    <t>Custom Categories</t>
  </si>
  <si>
    <t>31-Jan-2025 11:41PM</t>
  </si>
  <si>
    <t>Break Barriers and Redefine Your Journey at Cebu Travel Catalogue International 2025</t>
  </si>
  <si>
    <t>https://www.rmanews.net/2025/01/31/break-barriers-and-redefine-your-journey-at-cebu-travel-catalogue-international-2025/</t>
  </si>
  <si>
    <t>As Cebu ushers in a new era of travel and exploration, Cebu Tours and Travel Alliance (CTTA) together with its event partners, DOT 7, Cebu ...</t>
  </si>
  <si>
    <t>... with local and international carrier sponsors such as Philippine Airlines, Turkish Airlines, Qatar Airways, and Cathay Pacific, ...</t>
  </si>
  <si>
    <t>RMAnews</t>
  </si>
  <si>
    <t>Philippines</t>
  </si>
  <si>
    <t>English</t>
  </si>
  <si>
    <t>attendees to explore,boundless adventure,captivating destinations,deals to cater,dreams of exploration into reality,event,event services,event’s history,exclusive deals,first event</t>
  </si>
  <si>
    <t>Philippine Airlines Cebu Pacific Air AirAsia PH</t>
  </si>
  <si>
    <t>Philippine Airlines</t>
  </si>
  <si>
    <t>11:41 PM</t>
  </si>
  <si>
    <t>"nyZ28Ge5tymL_08gQ0mEKgDfehE"</t>
  </si>
  <si>
    <t>31-Jan-2025 10:46PM</t>
  </si>
  <si>
    <t>AirAsia Philippines Invites Guests to Travel in Style with First-Ever Brand Licensing Partnership</t>
  </si>
  <si>
    <t>https://orangemagazine.ph/2025/airasia-ph-invites-guests-to-travel-in-style-with-first-ever-brand-licensing-partnership/</t>
  </si>
  <si>
    <t>AirAsia Philippines elevates guests’ travel experience in style following the first-ever brand licensing partnership between Abc. ( ...</t>
  </si>
  <si>
    <t>... AirAsia Philippines elevates guests’ travel experience in style following the first-ever brand licensing partnership between Abc. ( ...</t>
  </si>
  <si>
    <t>Orange Magazine</t>
  </si>
  <si>
    <t>adventurous spirit,bag straps,collaboration,collection,communities and generations,crossbody bags,functional luggage,functional travel gear,funseeker collection unites,global luggage</t>
  </si>
  <si>
    <t>AirAsia Philippines,AirAsia Philippines</t>
  </si>
  <si>
    <t>10:46 PM</t>
  </si>
  <si>
    <t>Calabarzon</t>
  </si>
  <si>
    <t>"xwGjhdQH9b34Z4D97sDGHlWNzA8"</t>
  </si>
  <si>
    <t>31-Jan-2025 09:19PM</t>
  </si>
  <si>
    <t>Canlubang, Luisita lead Inductees into Interclub Hall of Fame</t>
  </si>
  <si>
    <t>https://businessmirror.com.ph/2025/01/31/canlubang-luisita-lead-inductees-into-interclub-hall-of-fame/</t>
  </si>
  <si>
    <t>CANLUBANG and Luisita—clubs with the most storied rivalry in the rich history of the Philippine Airlines (PAL) Interclub—will be honored by ...</t>
  </si>
  <si>
    <t>... with the most storied rivalry in the rich history of the Philippine Airlines (PAL) Interclub—will be honored by leading three other ...</t>
  </si>
  <si>
    <t>BusinessMirror</t>
  </si>
  <si>
    <t>canlubang and luisita—clubs,country,enshrinement,event,first club,first team,pal interclub victories,philippine airlines,regular luisita team,regular men’s championship</t>
  </si>
  <si>
    <t>9:19 PM</t>
  </si>
  <si>
    <t>Metro Manila</t>
  </si>
  <si>
    <t>"rrcBenBIMzL54rQxtkCPd3wAFjU"</t>
  </si>
  <si>
    <t>31-Jan-2025 08:54PM</t>
  </si>
  <si>
    <t>PAL Interclub honors Canlubang, Luisita</t>
  </si>
  <si>
    <t>https://www.sunstar.com.ph/cebu/pal-interclub-honors-canlubang-luisita</t>
  </si>
  <si>
    <t>CANLUBANG and Luisita, two clubs with the most storied rivalry in the history of the Philippine Airlines (PAL) Interclub, will be honored ...</t>
  </si>
  <si>
    <t>... clubs with the most storied rivalry in the history of the Philippine Airlines (PAL) Interclub, will be honored alongside three other ...</t>
  </si>
  <si>
    <t>The Sun.Star</t>
  </si>
  <si>
    <t>76th pal interclub approaches,clubs,country,first team,history,men’s division,philippine airlines,regular luisita team,rivalry,seniors team</t>
  </si>
  <si>
    <t>8:54 PM</t>
  </si>
  <si>
    <t>Central Visayas</t>
  </si>
  <si>
    <t>Cebu City</t>
  </si>
  <si>
    <t>"3EPrJL8Jdiz5yS_6-hODFPuN8bA"</t>
  </si>
  <si>
    <t>31-Jan-2025 08:35PM</t>
  </si>
  <si>
    <t>Cangolf, Luisita lead inductees into PAL Interclub Hall of Fame</t>
  </si>
  <si>
    <t>https://manilastandard.net/sports/314552828/cangolf-luisita-lead-inductees-into-pal-interclub-hall-of-fame.html</t>
  </si>
  <si>
    <t>CANLUBANG and Luisita, clubs with the most storied rivalry in the rich history of the Philippine Airlines (PAL) Interclub, will be honored ...</t>
  </si>
  <si>
    <t>... with the most storied rivalry in the rich history of the Philippine Airlines (PAL) Interclub, will be honored by leading three other ...</t>
  </si>
  <si>
    <t>country,event,first club,first team,luisita lead inductees,pal interclub victories,regular luisita team,regular men’s championship,rich history,seniors team</t>
  </si>
  <si>
    <t>8:35 PM</t>
  </si>
  <si>
    <t>Makati City</t>
  </si>
  <si>
    <t>"y8SSteWiA6_pr53Y3PsXcyS-jkM"</t>
  </si>
  <si>
    <t>31-Jan-2025 08:03PM</t>
  </si>
  <si>
    <t>Sarangani has new players in PAL Interclub</t>
  </si>
  <si>
    <t>https://philboxing.com/news/story-172959.html</t>
  </si>
  <si>
    <t>SARANGANI Golf Club will field almost all new players in this year’s 76th Philippine Airlines Interclub set on February 7 to 21 in Bacolod ...</t>
  </si>
  <si>
    <t>... Club will field almost all new players in this year’s 76th Philippine Airlines Interclub set on February 7 to 21 in Bacolod City. “My ...</t>
  </si>
  <si>
    <t>PhilBoxing.com</t>
  </si>
  <si>
    <t>76th philippine airlines interclub,action,new players,old players,pal interclub tournament,team</t>
  </si>
  <si>
    <t>8:03 PM</t>
  </si>
  <si>
    <t>"Ih5tX-vLR64Z8Vm4h23iL6uDYcE"</t>
  </si>
  <si>
    <t>AirAsia Philippines invite guests to travel in style</t>
  </si>
  <si>
    <t>https://journalnews.com.ph/airasia-philippines-invite-guests-to-travel-in-style/#gsc.tab=0</t>
  </si>
  <si>
    <t>With first-ever brand licensing partnership</t>
  </si>
  <si>
    <t>With first-ever brand licensing partnership AIRASIA Philippines elevates guests’ travel experience in style following the first-ever brand ...</t>
  </si>
  <si>
    <t>journalnews.com.ph</t>
  </si>
  <si>
    <t>adventurous spirit,airasia’s presence,bag straps,collaboration,collection,communities and generations,crossbody bags,deal,functional luggage,functional travel gear</t>
  </si>
  <si>
    <t>AirAsia Philippines,AIRASIA Philippines</t>
  </si>
  <si>
    <t>"C1_QHWEzJK46YEYvFo62evoVAAc"</t>
  </si>
  <si>
    <t>31-Jan-2025 03:55PM</t>
  </si>
  <si>
    <t>Kim Ji Soo Wears Barong Tagalog At Pasasalamat 2025</t>
  </si>
  <si>
    <t>https://pinoyopolis.com/kim-ji-soo-wears-barong-tagalog-at-pasasalamat-2025/</t>
  </si>
  <si>
    <t>South Korean actor Kim Ji Soo recently attended the Tourism Promotions Board (TPB) Philippines’ thanksgiving celebration “Pasasalamat” in a ...</t>
  </si>
  <si>
    <t>... Director of Live Nation; Rhiza Pascua; Stanley Ng of Philippine Airlines; Stanley Ng is the first active pilot to serve as the top ...</t>
  </si>
  <si>
    <t>Pinoyo Polis</t>
  </si>
  <si>
    <t>actor,american pop-rock act lany,barong tagalog,beloved figure,collaborations,entertainment industry,filipino culture,ideas,influential figures,local entertainment scene</t>
  </si>
  <si>
    <t>3:55 PM</t>
  </si>
  <si>
    <t>"egtrnW1a1tV8_hDUPnoaReXH5eA"</t>
  </si>
  <si>
    <t>31-Jan-2025 03:16PM</t>
  </si>
  <si>
    <t>https://larawanatkape.net/kim-ji-soo-wears-barong-tagalog-at-pasasalamat-2025/</t>
  </si>
  <si>
    <t>LarawanatKape.net</t>
  </si>
  <si>
    <t>3:16 PM</t>
  </si>
  <si>
    <t>"OYyHax1PHLPtTzcYrntRAajjEBY"</t>
  </si>
  <si>
    <t>31-Jan-2025 02:46PM</t>
  </si>
  <si>
    <t>Cangolf, Luisita lead inductees into Interclub Hall of Fame</t>
  </si>
  <si>
    <t>https://tempo.com.ph/2025/01/31/cangolf-luisita-lead-inductees-into-interclub-hall-of-fame/#comments</t>
  </si>
  <si>
    <t>in golf, Sports</t>
  </si>
  <si>
    <t>Tempo</t>
  </si>
  <si>
    <t>attachments,country,event,first club,first team,information,information or attachments,luisita lead inductees,pal interclub victories,philippine airlines</t>
  </si>
  <si>
    <t>2:46 PM</t>
  </si>
  <si>
    <t>"KM51DmSqqBSc4HzHkOsI9ZY3vGQ"</t>
  </si>
  <si>
    <t>31-Jan-2025 02:11PM</t>
  </si>
  <si>
    <t>https://punto.com.ph/airasia-philippines-invites-guests-to-travel-in-style-with-first-ever-brand-licensing-partnership/</t>
  </si>
  <si>
    <t>... 31 January 2025, MANILA, PHILIPPINES —AirAsia Philippines elevates guests’ travel experience in style following the first-ever brand ...</t>
  </si>
  <si>
    <t>Punto Central Luzon</t>
  </si>
  <si>
    <t>adventurous spirit,airasia’s presence,bag straps,collaboration,collection,crossbody bags,functional luggage,functional travel gear,funseeker collection unites,global luggage</t>
  </si>
  <si>
    <t>AirAsia Philippines</t>
  </si>
  <si>
    <t>2:11 PM</t>
  </si>
  <si>
    <t>"M2jTY9q3i5eQeIQVRB1JZHU2nf0"</t>
  </si>
  <si>
    <t>31-Jan-2025 01:22PM</t>
  </si>
  <si>
    <t>https://mindanaotimes.com.ph/cangolf-luisita-lead-inductees-into-interclub-hall-of-fame/</t>
  </si>
  <si>
    <t>Canlubang and Luisita, clubs with the most storied rivalry in the rich history of the Philippine Airlines (PAL) Interclub, will be honored ...</t>
  </si>
  <si>
    <t>Mindanao Times</t>
  </si>
  <si>
    <t>clubs,country,enshrinement,event,first team,luisita lead inductees,pal interclub victories,philippine airlines,regular luisita team,regular men’s championship</t>
  </si>
  <si>
    <t>1:22 PM</t>
  </si>
  <si>
    <t>"zkb32X87deHN0RCkwRj5-jp6YXQ"</t>
  </si>
  <si>
    <t>31-Jan-2025 12:32PM</t>
  </si>
  <si>
    <t>PH Consulate General in Honolulu Officially Launches 2025 Very Important Pinoy Tour</t>
  </si>
  <si>
    <t>https://dfa.gov.ph/dfa-news/news-from-our-foreign-service-postsupdate/36044-ph-consulate-general-in-honolulu-officially-launches-2025-very-important-pinoy-tour</t>
  </si>
  <si>
    <t>... package inclusions. Ms. Soledad Solleza, Area Manager of Philippine Airlines Honolulu briefed participants on the comprehensive package ...</t>
  </si>
  <si>
    <t>DFA</t>
  </si>
  <si>
    <t>adventure,attendees to use,briefed attendees,comprehensive package,consulate’s partners,country,featured destinations,flagship tourism program,former philippine ambassador,itineraries and package inclusions</t>
  </si>
  <si>
    <t>12:32 PM</t>
  </si>
  <si>
    <t>Manila</t>
  </si>
  <si>
    <t>"2-Gr2C50tQsc8Xfker_Im-iFBE8"</t>
  </si>
  <si>
    <t>31-Jan-2025 12:09PM</t>
  </si>
  <si>
    <t>https://www.manilarepublic.com/airasia-philippines-invites-guests-to-travel-in-style-with-first-ever-brand-licensing-partnership/?utm_source=rss&amp;utm_medium=rss&amp;utm_campaign=airasia-philippines-invites-guests-to-travel-in-style-with-first-ever-brand-licensing-partnership</t>
  </si>
  <si>
    <t>AirAsia Philippines elevates guests’ travel experience in style following the first-ever brand licensing partnership between Abc. (AirAsia ...</t>
  </si>
  <si>
    <t>... AirAsia Philippines elevates guests’ travel experience in style following the first-ever brand licensing partnership between Abc. (AirAsia ...</t>
  </si>
  <si>
    <t>Manila Republic</t>
  </si>
  <si>
    <t>12:09 PM</t>
  </si>
  <si>
    <t>"O1rAh5px2ClOVBtuykhHDjO4CKs"</t>
  </si>
  <si>
    <t>31-Jan-2025 11:29AM</t>
  </si>
  <si>
    <t>https://thechinitosantichronicles.com/airasia-philippines-invites-guests-to-travel-in-style-with-first-ever-brand-licensing-partnership/</t>
  </si>
  <si>
    <t>the chinitosanti chronicles</t>
  </si>
  <si>
    <t>11:29 AM</t>
  </si>
  <si>
    <t>"7KVRacG_6A3Tep9za6KkKkXLjAo"</t>
  </si>
  <si>
    <t>31-Jan-2025 06:05AM</t>
  </si>
  <si>
    <t>Fil-Am music camp features SB19’s Pablo, Kiana V, Tiana Kocher and more</t>
  </si>
  <si>
    <t>https://usa.inquirer.net/165366/fil-am-music-camp-features-sb19s-pablo-kiana-v-tiana-kocher-and-more</t>
  </si>
  <si>
    <t>Building Bridges Manila is produced by Mono Stereo Groove in partnership with Sony Music Philippines</t>
  </si>
  <si>
    <t>Through Building Bridges Manila, sponsored by Delimondo, Philippine Airlines &amp; Wild Grass Studios, these talented artists will not only ...</t>
  </si>
  <si>
    <t>api music,artists to connect,asian music creators,attention,creatives to immerse,filipino american creatives and artists,filipino roots,filipino talents,global music scene,initiative</t>
  </si>
  <si>
    <t>6:05 AM</t>
  </si>
  <si>
    <t>"rqiUGIvgA-6LCkewnJO9NXe5KMY"</t>
  </si>
  <si>
    <t>30-Jan-2025 04:31PM</t>
  </si>
  <si>
    <t>Babaye nga biktima sa 'mail-bride order scheme' naluwas sa NAIA</t>
  </si>
  <si>
    <t>https://www.sunstar.com.ph/superbalita-cebu/babaye-nga-biktima-sa-mail-bride-order-scheme-naluwas-sa-naia</t>
  </si>
  <si>
    <t>Gi-intercept sa mga opisyal sa Bureau of Immigration (BI) ang 22-anyos nga Pinay nga gidudahang biktima sa mail-order bride scheme niadtong ...</t>
  </si>
  <si>
    <t>... Aquino International Airport sa wala pa siya makasakay sa Philippine Airlines flight paingon sa Shanghai, China. Ang mail-order nga ...</t>
  </si>
  <si>
    <t>Cebuano</t>
  </si>
  <si>
    <t>are,babaye,bana,biktima,cases,dugang,iyang,kaminyuon,kaso,komisyon</t>
  </si>
  <si>
    <t>4:31 PM</t>
  </si>
  <si>
    <t>"SalnTPR5FtW4YrdI3--5RdXOURA"</t>
  </si>
  <si>
    <t>30-Jan-2025 03:10PM</t>
  </si>
  <si>
    <t>AirAsia suspends Mnl-Dvo daily flights, to focus on tourist hotspots</t>
  </si>
  <si>
    <t>https://mindanaotimes.com.ph/airasia-suspends-mnl-dvo-daily-flights-to-focus-on-tourist-hotspots/</t>
  </si>
  <si>
    <t>AIRASIA Philippines said they suspended the daily flights from Manila to Davao to accommodate the increased demand for flights to Boracay ...</t>
  </si>
  <si>
    <t>... AIRASIA Philippines said they suspended the daily flights from Manila to Davao to accommodate the increased demand for flights to Boracay ...</t>
  </si>
  <si>
    <t>Maimona Wanda Lao</t>
  </si>
  <si>
    <t>airbus a320 aircraft,airline,daily flights,increased demand,international destinations,low demand,recent article,suspension,up an aircraft</t>
  </si>
  <si>
    <t>AIRASIA Philippines,AirAsia Philippines</t>
  </si>
  <si>
    <t>3:10 PM</t>
  </si>
  <si>
    <t>"U3Lr6Wb4CJmRwQjVtI9u-blOshU"</t>
  </si>
  <si>
    <t>30-Jan-2025 02:36AM</t>
  </si>
  <si>
    <t>AirAsia suspends Manila-Davao flights</t>
  </si>
  <si>
    <t>https://www.philstar.com/business/2025/01/30/2417767/airasia-suspends-manila-davao-flights</t>
  </si>
  <si>
    <t>AirAsia Philippines spokesman Steve Dailisan told The STAR that the airline is scaling up flight frequency to its high-traffic routes ...</t>
  </si>
  <si>
    <t>... AirAsia Philippines spokesman Steve Dailisan told The STAR that the airline is scaling up flight frequency to its high-traffic routes ...</t>
  </si>
  <si>
    <t>The Philippine Star</t>
  </si>
  <si>
    <t>Elijah Felice Rosales</t>
  </si>
  <si>
    <t>airasia’s presence,aircraft,airline,country,daily flights,demand for flights,high-traffic routes caticlan,international destinations,low demand,same route</t>
  </si>
  <si>
    <t>2:36 AM</t>
  </si>
  <si>
    <t>Taguig</t>
  </si>
  <si>
    <t>"2-BRhVwwwc8p3f2TicgNNcvA8vY"</t>
  </si>
  <si>
    <t>29-Jan-2025 07:54PM</t>
  </si>
  <si>
    <t>Philippine Airlines launches new flights to Beijing, expanding services to Mainland China</t>
  </si>
  <si>
    <t>https://www.newswatchplus.ph/news/2025/1/29/philippine-airlines-manila-china-flights.html</t>
  </si>
  <si>
    <t>Metro Manila, Philippines – Flag carrier Philippine Airlines announced that it will be resuming its flights to China with three weekly ...</t>
  </si>
  <si>
    <t>NewsWatch Plus</t>
  </si>
  <si>
    <t>airline,convenient travel options,demand,early afternoon departures,new flights,pal president and chief,service expansion,travel advisory</t>
  </si>
  <si>
    <t>7:54 PM</t>
  </si>
  <si>
    <t>"Gus-VmKCNVoqfhuFdI38jCJkYzg"</t>
  </si>
  <si>
    <t>29-Jan-2025 06:45PM</t>
  </si>
  <si>
    <t>You Can Actually Travel Smarter With This Credit Card</t>
  </si>
  <si>
    <t>https://www.esquiremag.ph/money/Metrobank-Travel-Signature-Visa-a1057-20250129?ref=home_feed_1&amp;s=7o4f8lc45a3dl68br2s2c0457o</t>
  </si>
  <si>
    <t>Dreaming of your next adventure?</t>
  </si>
  <si>
    <t>... redeemed with Metrobank's frequent flyer partners, such as Philippine Airlines Mabuhay Miles, Cathay Pacific, Singapore Airlines ...</t>
  </si>
  <si>
    <t>Esquire</t>
  </si>
  <si>
    <t>comfort and convenience,correct card,domestic round-trip flight,dream destination,fees,flight,foreign transaction fee,metrobank and visa executives toast,metrobank's frequent flyer partners,new credit card</t>
  </si>
  <si>
    <t>6:45 PM</t>
  </si>
  <si>
    <t>"cLitWHiZMncyrYfFN9xoJZ6r9zI"</t>
  </si>
  <si>
    <t>29-Jan-2025 06:36PM</t>
  </si>
  <si>
    <t>6th VP Choice Awards: Official Nominees for Tech, Travel, and Business</t>
  </si>
  <si>
    <t>https://villagepipol.com/6th-vp-choice-awards-official-nominees-for-tech-travel-and-business/</t>
  </si>
  <si>
    <t>Marking its 6th year, the Village Pipol Choice Awards (VPCA) proudly reveals its official list of nominees in Technology, Travel, and ...</t>
  </si>
  <si>
    <t>... PC Express Travel Category Airline of the Year AirAsia Philippine Airlines Cebu Pacific Asiana Airlines Sunlight Air Hotel of the ...</t>
  </si>
  <si>
    <t>Village Pipol</t>
  </si>
  <si>
    <t>6th vp choice awards,6th vpca,entertainment category,event,nominees</t>
  </si>
  <si>
    <t>6:36 PM</t>
  </si>
  <si>
    <t>"qLwPVL0x7XnWAl8wmJaSxZ2IZCU"</t>
  </si>
  <si>
    <t>29-Jan-2025 04:24PM</t>
  </si>
  <si>
    <t>You have until Jan. 29 to enjoy 20% off on round trip base fares for Australia flights with Philippine Airlines</t>
  </si>
  <si>
    <t>https://philstarlife.com/living/589829-philippine-airlines-20-percent-discount-round-trip-base-fares-sydney-melbourne</t>
  </si>
  <si>
    <t>Calling all travelers!</t>
  </si>
  <si>
    <t>... of Australia, this is your sign to book that flight with Philippine Airlines as it's offering 20% off on round trip base fares on ...</t>
  </si>
  <si>
    <t>l!fe • The Philippine Star</t>
  </si>
  <si>
    <t>airline,click “book,deadlines,destination,flipping clothes,fur mom,inbound flights,outbound flights,quoted fares,round trip base fares</t>
  </si>
  <si>
    <t>4:24 PM</t>
  </si>
  <si>
    <t>"WPxEo0bVooqtgbwxNnCSPBYvzL0"</t>
  </si>
  <si>
    <t>29-Jan-2025 04:00PM</t>
  </si>
  <si>
    <t>https://www.msn.com/en-ph/travel/news/airasia-suspends-manila-davao-flights/ar-AA1y4vaE</t>
  </si>
  <si>
    <t>AirAsia suspends Manila-Davao flights © STAR/ File MANILA, Philippines — Low-cost carrier AirAsia Philippines has suspended daily flights ...</t>
  </si>
  <si>
    <t>... © STAR/ File MANILA, Philippines — Low-cost carrier AirAsia Philippines has suspended daily flights between Manila and Davao to focus on ...</t>
  </si>
  <si>
    <t>MSN Philippines</t>
  </si>
  <si>
    <t>air travel,airasia’s presence,aircraft,airlines,country,daily flights,demand for flights,high-traffic routes caticlan,international destinations,low demand</t>
  </si>
  <si>
    <t>4:00 PM</t>
  </si>
  <si>
    <t>"q9PF0iSxxhVj0HzdZ65X8OZt6sU"</t>
  </si>
  <si>
    <t>29-Jan-2025 12:21PM</t>
  </si>
  <si>
    <t>South Pacific bares line-up in PAL Interclub</t>
  </si>
  <si>
    <t>https://philboxing.com/news/story-172937.html</t>
  </si>
  <si>
    <t>THE South Pacific Davao Golf Club is also ready to play in the 76th Philippine Airlines Interclub set on February 7 to 21 in Bacolod City. ...</t>
  </si>
  <si>
    <t>... Pacific Davao Golf Club is also ready to play in the 76th Philippine Airlines Interclub set on February 7 to 21 in Bacolod City. Club ...</t>
  </si>
  <si>
    <t>76th philippine airlines interclub,regular team,seniors team</t>
  </si>
  <si>
    <t>12:21 PM</t>
  </si>
  <si>
    <t>"eL8n_ikPaW-350NLovgUl_Tz3io"</t>
  </si>
  <si>
    <t>29-Jan-2025 08:06AM</t>
  </si>
  <si>
    <t>https://www.msn.com/en-ph/news/other/you-have-until-jan-29-to-enjoy-20-off-on-round-trip-base-fares-for-australia-flights-with-philippine-airlines/ar-AA1y2N48</t>
  </si>
  <si>
    <t>Philippine Airlines' Australia flash sale is valid until Jan. 29. Philippine Airlines / Facebook Calling all travelers! If you’ve been ...</t>
  </si>
  <si>
    <t>... Philippine Airlines' Australia flash sale is valid until Jan. 29. Philippine Airlines / Facebook Calling all travelers! If you’ve been ...</t>
  </si>
  <si>
    <t>Melanie Uson</t>
  </si>
  <si>
    <t>airline,article,click “book,destination,inbound flights,note,outbound flights,quoted fares,round trip base fares,same surcharge</t>
  </si>
  <si>
    <t>8:06 AM</t>
  </si>
  <si>
    <t>"O1ua52kYeIdJ_YdZKLU7DkF1EEE"</t>
  </si>
  <si>
    <t>29-Jan-2025 02:20AM</t>
  </si>
  <si>
    <t>BIZ BUZZ: For Gokongwei airline, no Beijing flights for now</t>
  </si>
  <si>
    <t>https://business.inquirer.net/503577/biz-buzz-for-gokongwei-airline-no-beijing-flights-for-now</t>
  </si>
  <si>
    <t>Local airlines suspended flights to China—once a top tourist destination—in the past year due to lack of travel demand. But the outlook ...</t>
  </si>
  <si>
    <t>... popular Asian travel spot seems to be getting brighter after Philippine Airlines announced the resumption of its Manila-Beijing flights. ...</t>
  </si>
  <si>
    <t>alternative routes,electric ferries,gokongwei airline,local airlines,mapalla ferry system sailing,mass transport project,popular asian travel spot,project,transportation department,travel demand</t>
  </si>
  <si>
    <t>2:20 AM</t>
  </si>
  <si>
    <t>"oIc6SL8yrt7-XJfDX0sQvfOcJdg"</t>
  </si>
  <si>
    <t>29-Jan-2025 02:08AM</t>
  </si>
  <si>
    <t>https://www.msn.com/en-ph/news/other/biz-buzz-for-gokongwei-airline-no-beijing-flights-for-now/ar-AA1y0ZKH</t>
  </si>
  <si>
    <t>BIZ BUZZ: For Gokongwei airline, no Beijing flights for now © Provided by Inquirer Local airlines suspended flights to China—once a top ...</t>
  </si>
  <si>
    <t>alternative routes,electric ferries,ferry system,gokongwei airline,local airlines,mass transport project,popular asian travel spot,project,transportation department,travel demand</t>
  </si>
  <si>
    <t>2:08 AM</t>
  </si>
  <si>
    <t>"vg9km67ZgxeHSa2uh8SAw94Pz6s"</t>
  </si>
  <si>
    <t>29-Jan-2025 01:03AM</t>
  </si>
  <si>
    <t>Lanang is now ready for PAL Interclub</t>
  </si>
  <si>
    <t>https://philboxing.com/news/story-172928.html</t>
  </si>
  <si>
    <t>THE Lanang Country Club of Davao City is now ready to see action in the 76th Philippine Airlines Interclub set on February 7 to 21 in ...</t>
  </si>
  <si>
    <t>... Club of Davao City is now ready to see action in the 76th Philippine Airlines Interclub set on February 7 to 21 in Bacolod City. “We are ...</t>
  </si>
  <si>
    <t>76th philippine airlines interclub,action,average handicap,contenders,regular team,seniors</t>
  </si>
  <si>
    <t>1:03 AM</t>
  </si>
  <si>
    <t>"1wb7vYgQCUR0Y9w2c3voiBlKY6c"</t>
  </si>
  <si>
    <t>29-Jan-2025 12:06AM</t>
  </si>
  <si>
    <t>PAL’s 15-B share listing may attract value investors — analysts</t>
  </si>
  <si>
    <t>https://www.bworldonline.com/corporate/2025/01/29/649630/pals-15-b-share-listing-may-attract-value-investors-analysts/</t>
  </si>
  <si>
    <t>By Ashley Erika O. Jose, Reporter THE LISTING of over 15 billion shares by flag carrier Philippine Airlines (PAL), operated by PAL ...</t>
  </si>
  <si>
    <t>... THE LISTING of over 15 billion shares by flag carrier Philippine Airlines (PAL), operated by PAL Holdings, Inc., on the stock ...</t>
  </si>
  <si>
    <t>analysts,b share listing,creditors,focus to pal’s shares,investors,liquidity and transparency,liquidity for creditors,listings,long-term investor interest,market</t>
  </si>
  <si>
    <t>12:06 AM</t>
  </si>
  <si>
    <t>Quezon City</t>
  </si>
  <si>
    <t>"ykFzAAq45c4SL72H-0FWQRncrYE"</t>
  </si>
  <si>
    <t>28-Jan-2025 05:09PM</t>
  </si>
  <si>
    <t>How to Win Year-Round Philippine Airlines Business Class Flights</t>
  </si>
  <si>
    <t>https://www.wheninmanila.com/how-to-win-year-round-philippine-airlines-business-class-flights-maya/</t>
  </si>
  <si>
    <t>Jet off to your dream destination in ultimate style: reclining in comfortable seats with spacious legroom, savoring full-course meals, and ...</t>
  </si>
  <si>
    <t>... it happen as they team up with the country’s flag carrier Philippine Airlines (PAL). This Happy YOU Year, you can turn 2025 into ...</t>
  </si>
  <si>
    <t>WhenInManila.com</t>
  </si>
  <si>
    <t>bills,card,cash,cashback,champagne,clouds,country’s flag carrier,dream destination,everyday transactions,funds</t>
  </si>
  <si>
    <t>5:09 PM</t>
  </si>
  <si>
    <t>"qQERQEf-wl9bmrWQddc_DFdtQdA"</t>
  </si>
  <si>
    <t>28-Jan-2025 05:00PM</t>
  </si>
  <si>
    <t>Metrobank introduces new card designed with the Filipino traveler in mind</t>
  </si>
  <si>
    <t>https://www.philstar.com/business/banking/2025/01/28/2417522/metrobank-introduces-new-card-designed-filipino-traveler-mind</t>
  </si>
  <si>
    <t>Let your travels begin with the Metrobank Travel Signature Visa—where every purchase brings you closer to your next trip. Photo Release ...</t>
  </si>
  <si>
    <t>... be redeemed with Metrobank's frequent flyer partners such as Philippine Airlines Mabuhay Miles, Cathay, and Singapore Airlines KrisFlyer. ...</t>
  </si>
  <si>
    <t>best value,board,credit card,dream destination,enjoy comfort and convenience,international boarding pass,launch,metrobank branch,metrobank head,metrobank's frequent flyer partners</t>
  </si>
  <si>
    <t>5:00 PM</t>
  </si>
  <si>
    <t>"6blIErlcrAsg6E3cKEl_vVTmmzo"</t>
  </si>
  <si>
    <t>28-Jan-2025 04:54PM</t>
  </si>
  <si>
    <t>PAL to operate three flights weekly to Beijing by end-March</t>
  </si>
  <si>
    <t>https://portcalls.com/pal-to-operate-three-flights-weekly-to-beijing-by-end-march/</t>
  </si>
  <si>
    <t>Philippine Airlines will operate three nonstop flights weekly from Ninoy Aquino International Airport to Beijing Capital International ...</t>
  </si>
  <si>
    <t>... Philippine Airlines will operate three nonstop flights weekly from Ninoy Aquino International Airport to Beijing Capital International ...</t>
  </si>
  <si>
    <t>PortCalls Asia</t>
  </si>
  <si>
    <t>airbus a321 aircraft offering,capacity,carrier,cities,eighth largest city,flights,industrial seaport city,new service,pal president and chief,pal to operate</t>
  </si>
  <si>
    <t>4:54 PM</t>
  </si>
  <si>
    <t>"gSsoCa8aruUYUTAtIGh4mXiRNmU"</t>
  </si>
  <si>
    <t>28-Jan-2025 04:27PM</t>
  </si>
  <si>
    <t>AirAsia Philippines Launches Exciting Lunar New Year Sale with Fares as Low as PHP 122!</t>
  </si>
  <si>
    <t>https://josephcruzaguilus.blogspot.com/2025/01/airasia-philippines-launches-exciting.html</t>
  </si>
  <si>
    <t>This Lunar New Year, AirAsia Philippines invites travelers to discover their fortune through meaningful adventures with its 2.2 Sale, which ...</t>
  </si>
  <si>
    <t>Pinoytrendsonline.com</t>
  </si>
  <si>
    <t>accessible air travel options,advance,airasia's dedication,dates in advance,domestic flight surcharges,excellent opportunity,fuel surcharge,guests,international destinations,international flight surcharges</t>
  </si>
  <si>
    <t>4:27 PM</t>
  </si>
  <si>
    <t>"aZlvvxW4VtuHeaSosBYzTpjU-gI"</t>
  </si>
  <si>
    <t>28-Jan-2025 04:16PM</t>
  </si>
  <si>
    <t>Fares as low as PHP 122 are available during AirAsia Philippines' exciting Lunar New Year sale!</t>
  </si>
  <si>
    <t>https://www.bloggersphilippines.com/2025/01/fares-as-low-as-php-122-are-available.html</t>
  </si>
  <si>
    <t>AirAsia Philippines' 2.2 Sale, which offers one-way base fares to select destinations starting at just PHP 122, invites travelers to ...</t>
  </si>
  <si>
    <t>... among our kababayans. ” ~First Officer Steve Dailisan, AirAsia Philippines Communications and Public Affairs Head AirAsia ...</t>
  </si>
  <si>
    <t>Bloggers Philippines</t>
  </si>
  <si>
    <t>airasia's dedication,destination,domestic flight surcharges,fuel surcharge,guests,ideal opportunity,international flight surcharges,largest airlines,leading low-cost carrier,low fares</t>
  </si>
  <si>
    <t>4:16 PM</t>
  </si>
  <si>
    <t>"9tc3cYzrHFqlh2SgHKK2ePuMWKY"</t>
  </si>
  <si>
    <t>28-Jan-2025 03:50PM</t>
  </si>
  <si>
    <t>PH wants direct flights to India this year</t>
  </si>
  <si>
    <t>https://www.newswatchplus.ph/news/2025/1/28/philippines-india-direct-flight-this-year.html</t>
  </si>
  <si>
    <t>Metro Manila, Philippines - The government wants the resumption of direct flights to India this year - after more than a decade - as part ...</t>
  </si>
  <si>
    <t>... will significantly increase,” she added. Flag carrier Philippine Airlines had a Manila-New Delhi flight in 2011 but was short lived ...</t>
  </si>
  <si>
    <t>Tristan Nodalo</t>
  </si>
  <si>
    <t>alternative,arrivals,attempt,chinese tourists,countries,direct flights,e-visa process,electronic visas,government,indian envoy</t>
  </si>
  <si>
    <t>3:50 PM</t>
  </si>
  <si>
    <t>"js8sMjw9c5jSyE0NdNkafUw4LSc"</t>
  </si>
  <si>
    <t>28-Jan-2025 01:46PM</t>
  </si>
  <si>
    <t>PAL ups flights to Mainland China with Manila-Beijing service</t>
  </si>
  <si>
    <t>https://bilyonaryo.com/2025/01/28/pal-ups-flights-to-mainland-china-with-manila-beijing-service/brand-news/</t>
  </si>
  <si>
    <t>Flag carrier Philippine Airlines (PAL) will operate thrice weekly nonstop flights to Beijing Capital International Airport beginning March ...</t>
  </si>
  <si>
    <t>capital city,eighth largest city,flights,industrial seaport city,pal ups flights,pal website,philippine destinations,philippine flag carrier,regional route network,second largest economy</t>
  </si>
  <si>
    <t>1:46 PM</t>
  </si>
  <si>
    <t>"HRt1O7b5TVE_S-oCi2ogU4CJWf0"</t>
  </si>
  <si>
    <t>28-Jan-2025 11:45AM</t>
  </si>
  <si>
    <t>Lunar New Year 2025: Gifts for long life, good health, abundance</t>
  </si>
  <si>
    <t>https://www.philstar.com/lifestyle/shopping-guide/2025/01/28/2416584/lunar-new-year-2025-gifts-long-life-good-health-abundance</t>
  </si>
  <si>
    <t>File photo shows traditional Lion Dance. This year's Chinese New Year falls on January 29, 2025. Philstar.com / File MANILA, Philippines — ...</t>
  </si>
  <si>
    <t>Kathleen A. Llemit</t>
  </si>
  <si>
    <t>additional health benefits,affordable nutritional products,beauty,beauty that’s as kind,beauty without fuss,bed linens,better overall health,brain health,cognitive health,collection</t>
  </si>
  <si>
    <t>11:45 AM</t>
  </si>
  <si>
    <t>"VWVsjZyPv-WEm8VBZSOWGhBv_RA"</t>
  </si>
  <si>
    <t>Lunar New Year 2025: Gift ideas for long life, good health, abundance</t>
  </si>
  <si>
    <t>https://www.philstar.com/lifestyle/shopping-guide/2025/01/28/2416584/lunar-new-year-2025-gift-ideas-long-life-good-health-abundance</t>
  </si>
  <si>
    <t>beauty,beauty that’s as kind,beauty without fuss,bed linens,brain health,careers and families,cognitive health,collection,comfort,comfort and functionality</t>
  </si>
  <si>
    <t>"SRoxvnKbeA65BBi2aXtfer5JYhw"</t>
  </si>
  <si>
    <t>28-Jan-2025 11:08AM</t>
  </si>
  <si>
    <t>https://www.cornermagazineph.com/2025/01/28/airasia-philippines-launches-exciting-lunar-new-year-sale-with-fares-as-low-as-php-122/</t>
  </si>
  <si>
    <t>This Lunar New Year, AirAsia Philippines invites travelers to uncover their fortune through meaningful adventures with its 2.2 Sale ...</t>
  </si>
  <si>
    <t>Corner Magazine PH</t>
  </si>
  <si>
    <t>accessible air travel options,affordable travel,airasia’s commitment,destinations,domestic flight surcharges,fortune,fuel surcharge,guests,high demand,international flight surcharges</t>
  </si>
  <si>
    <t>11:08 AM</t>
  </si>
  <si>
    <t>"vwwDcEi8cSFVsoLgq49Eh_xTpNo"</t>
  </si>
  <si>
    <t>https://themanilapost.net/airasia-philippines-launches-exciting-lunar-new-year-sale-with-fares-as-low-as-php-122/</t>
  </si>
  <si>
    <t>How do you feel about this story?</t>
  </si>
  <si>
    <t>TheManilaPost.net</t>
  </si>
  <si>
    <t>accessible air travel options,affordable travel,airasia’s commitment,destination,domestic flight surcharges,fuel surcharge,good fortune,guests,high demand,international flight surcharges</t>
  </si>
  <si>
    <t>"CjjundAj-5SXawSx2qCoEkLsp5I"</t>
  </si>
  <si>
    <t>28-Jan-2025 10:41AM</t>
  </si>
  <si>
    <t>INSIDER VIEW: Spock’s logic in banning turboprops from Manila’s congested airport</t>
  </si>
  <si>
    <t>https://insiderph.com/insider-view-spocks-logic-in-banning-turboprops-from-manilas-congested-airport</t>
  </si>
  <si>
    <t>The upsides of moving turboprop flights out of NAIA far outweigh the downsides, he says.</t>
  </si>
  <si>
    <t>... Pacific or 74 to 90 seats for the Bombardier Q400 used by Philippine Airlines). Instead of being pushed forward by jets of hot gases, ...</t>
  </si>
  <si>
    <t>InsiderPH</t>
  </si>
  <si>
    <t>Daxim L. Lucas</t>
  </si>
  <si>
    <t>active runway,air by propellers,average final approach speed,aviation parlance,busy highway,choice,domestic flights,faster flying jet bumps,fewer flight delays,front</t>
  </si>
  <si>
    <t>10:41 AM</t>
  </si>
  <si>
    <t>"knDcapBQ-onmUN-K61tk3EJ722Y"</t>
  </si>
  <si>
    <t>28-Jan-2025 10:33AM</t>
  </si>
  <si>
    <t>https://www.dwiz882am.com/index.php/airasia-philippines-launches-exciting-lunar-new-year-sale-with-fares-as-low-as-php-122/</t>
  </si>
  <si>
    <t>This Lunar New Year, AirAsia Philippines invites travelers to uncover their fortune through meaningful adventures with its 2.2 Sale, ...</t>
  </si>
  <si>
    <t>DWIZ 882 AM</t>
  </si>
  <si>
    <t>accessible air travel options,affordable travel,airasia’s commitment,destination,domestic flight surcharges,fuel surcharge,guests,international flight surcharges,largest airlines,leading low-cost carrier</t>
  </si>
  <si>
    <t>10:33 AM</t>
  </si>
  <si>
    <t>"T8ocj_WkV5JjbK9b96ylqtQ1mJ0"</t>
  </si>
  <si>
    <t>28-Jan-2025 10:10AM</t>
  </si>
  <si>
    <t>Fly High in 2025: Win Year-Round Philippine Airlines Business Class Flights with Maya!</t>
  </si>
  <si>
    <t>https://scroll.ph/fly-high-in-2025-win-year-round-philippine-airlines-business-class-flights-with-maya/</t>
  </si>
  <si>
    <t>Scroll</t>
  </si>
  <si>
    <t>10:10 AM</t>
  </si>
  <si>
    <t>"HR6Ik0Rw5-Qw73ErvrJTmz4msjQ"</t>
  </si>
  <si>
    <t>28-Jan-2025 09:57AM</t>
  </si>
  <si>
    <t>Cebu Pacific Will Soon Fly to El Nido This Year</t>
  </si>
  <si>
    <t>https://www.msn.com/en-ph/lifestyle/travel/cebu-pacific-will-soon-fly-to-el-nido-this-year/ar-AA1xZA11</t>
  </si>
  <si>
    <t>PHOTO BY Christa I. De La Cruz This is how much Clark to El Nido flights can cost if you book today. PHOTO BY Screenshot Cebu Pacific ...</t>
  </si>
  <si>
    <t>... of the country's best beach destinations, let this be it. Cebu Pacific Air just announced that they are officially flying to El Nido ...</t>
  </si>
  <si>
    <t>Leana Vibal</t>
  </si>
  <si>
    <t>addition,book,clark and vice,clark hub,el nido to clark cost,first few flights,new el nido flights,website</t>
  </si>
  <si>
    <t>Cebu Pacific Air</t>
  </si>
  <si>
    <t>9:57 AM</t>
  </si>
  <si>
    <t>"uP-vT6C2v67gmL5r-4CVEjH-2xk"</t>
  </si>
  <si>
    <t>28-Jan-2025 09:07AM</t>
  </si>
  <si>
    <t>Nonstop flights ng PAL papuntang Beijing, magiging 3 beses na</t>
  </si>
  <si>
    <t>https://smninewschannel.com/nonstop-flights-ng-pal-papuntang-beijing-magiging-3-beses-na/</t>
  </si>
  <si>
    <t>MAGIGING tatlong beses na bawat linggo ang nonstop flights ng Philippine Airlines (PAL) papuntang Beijing Capital International Airport.</t>
  </si>
  <si>
    <t>... tatlong beses na bawat linggo ang nonstop flights ng Philippine Airlines (PAL) papuntang Beijing Capital International Airport. ...</t>
  </si>
  <si>
    <t>SMNI News</t>
  </si>
  <si>
    <t>Tagalog</t>
  </si>
  <si>
    <t>beses,larangan,pal,paraan,schedules</t>
  </si>
  <si>
    <t>9:07 AM</t>
  </si>
  <si>
    <t>"89UWp6JJLSUiWED6xKHhLYgQGc8"</t>
  </si>
  <si>
    <t>28-Jan-2025 07:59AM</t>
  </si>
  <si>
    <t>PAL to Resume Beijing Flights March 30</t>
  </si>
  <si>
    <t>https://www.aseantribune.com/pal-to-resume-beijing-flights-march-30/</t>
  </si>
  <si>
    <t>Manila: Flag carrier Philippine Airlines (PAL) will resume flights to Beijing starting March 30. The thrice-weekly direct services will ...</t>
  </si>
  <si>
    <t>Asean Tribune</t>
  </si>
  <si>
    <t>airbus a321 aircraft,effort,flag carrier,philippine airlines,return flight,scheduled flights,services,weekly direct services</t>
  </si>
  <si>
    <t>7:59 AM</t>
  </si>
  <si>
    <t>"Q7z2Bb2JWSIDKJ2Fqq3fQQDO8Y4"</t>
  </si>
  <si>
    <t>28-Jan-2025 03:55AM</t>
  </si>
  <si>
    <t>Ipinagpatuloy ni Pal ang mga flight sa Beijing</t>
  </si>
  <si>
    <t>https://philippines-times.com/ipinagpatuloy-ni-pal-ang-mga-flight-sa-beijing/</t>
  </si>
  <si>
    <t>– Advertising –</t>
  </si>
  <si>
    <t>... – Advertising – Ang Philippine Airlines (PAL) ay nakatakdang ipagpatuloy ang operasyon nito sa pagitan ng Maynila at Beijing, China, noong ...</t>
  </si>
  <si>
    <t>Philippines Times</t>
  </si>
  <si>
    <t>apat,araw,aviation,bilang,buong,hangin,isang,kalakalan,kanila,kapag</t>
  </si>
  <si>
    <t>3:55 AM</t>
  </si>
  <si>
    <t>"68NvtmSiWXW1R9CDOPXmC_QwP5E"</t>
  </si>
  <si>
    <t>28-Jan-2025 02:01AM</t>
  </si>
  <si>
    <t>PAL to resume Manila-Beijing flights in March</t>
  </si>
  <si>
    <t>https://www.msn.com/en-ph/news/other/pal-to-resume-manila-beijing-flights-in-march/ar-AA1xXkaD</t>
  </si>
  <si>
    <t>PAL to resume Manila-Beijing flights in March © Provided by Inquirer Just months after cutting flights to China due to low demand, flag ...</t>
  </si>
  <si>
    <t>... cutting flights to China due to low demand, flag carrier Philippine Airlines (PAL) announced that it would resume direct flights to ...</t>
  </si>
  <si>
    <t>airbus 321 aircraft,capacity,capital city,contribution,diplomatic heart,flag carrier,pal president and chief,pal to resume,philippine airlines,second-largest economy</t>
  </si>
  <si>
    <t>2:01 AM</t>
  </si>
  <si>
    <t>"RN6G9_XAD8ce6U7sLPqyIduj4ts"</t>
  </si>
  <si>
    <t>28-Jan-2025 01:11AM</t>
  </si>
  <si>
    <t>PAL resumes flights to Beijing</t>
  </si>
  <si>
    <t>https://malaya.com.ph/business/corporate/pal-resumes-flights-to-beijing/</t>
  </si>
  <si>
    <t>Photo courtesy of PAL website Philippine Airlines (PAL) is set to resume its operation between Manila and Beijing, China, in March, the ...</t>
  </si>
  <si>
    <t>Malaya Business Insight</t>
  </si>
  <si>
    <t>airbus a321 aircraft offering,cities,commercial aviation operations,daily flights,eighth largest city,industrial seaport city,operation,pal president and chief,pal website,philippine destinations</t>
  </si>
  <si>
    <t>1:11 AM</t>
  </si>
  <si>
    <t>"aiFHiOoupQE_uvyqOWaWsNRO_xQ"</t>
  </si>
  <si>
    <t>28-Jan-2025 12:52AM</t>
  </si>
  <si>
    <t>https://plus.inquirer.net/business/pal-to-resume-manila-beijing-flights-in-march/</t>
  </si>
  <si>
    <t>Just months after cutting flights to China due to low demand, flag carrier Philippine Airlines (PAL) announced that it would resume direct ...</t>
  </si>
  <si>
    <t>airbus 321 aircraft,capacity,capital city,contribution,diplomatic heart,flag carrier,help,pal president and chief,pal to resume,philippine airlines</t>
  </si>
  <si>
    <t>12:52 AM</t>
  </si>
  <si>
    <t>"1qY9tGdXLHxxsx4BlsYH-QP7lBw"</t>
  </si>
  <si>
    <t>28-Jan-2025 12:51AM</t>
  </si>
  <si>
    <t>Cebu airport traffic exceeds 11 million passengers</t>
  </si>
  <si>
    <t>https://www.philstar.com/business/2025/01/28/2417292/cebu-airport-traffic-exceeds-11-million-passengers</t>
  </si>
  <si>
    <t>Based on data from MCIA, the airport grew its passenger volume by 13 percent to 11.32 million in 2024, from 10.03 million in 2023, on ...</t>
  </si>
  <si>
    <t>... frequency from the largest domestic carriers. Flag carrier Philippine Airlines expanded its flight volume between Cebu and Busuanga ( ...</t>
  </si>
  <si>
    <t>airlines,airport,boost tourism,domestic travel,double-digit increases,flight activity,flight coverage,flight movement,flight numbers,flight volume</t>
  </si>
  <si>
    <t>Philippine Airlines,AirAsia Philippines</t>
  </si>
  <si>
    <t>12:51 AM</t>
  </si>
  <si>
    <t>"-FSBr2EcOe5RFL_0aNw_PKQlRqI"</t>
  </si>
  <si>
    <t>28-Jan-2025 12:33AM</t>
  </si>
  <si>
    <t>Seniors tussle pretty balanced in Bacolod</t>
  </si>
  <si>
    <t>https://malaya.com.ph/sports/golf/seniors-tussle-pretty-balanced-in-bacolod/</t>
  </si>
  <si>
    <t>SENIORS action in the Philippine Airlines Interclub will be very interesting this year, with players either sitting it out for their old ...</t>
  </si>
  <si>
    <t>action,best player,old clubs,pal interclub event forplayers,squad,team</t>
  </si>
  <si>
    <t>12:33 AM</t>
  </si>
  <si>
    <t>"XRLtsXmN4uJOd5GEE07LzezvViI"</t>
  </si>
  <si>
    <t>28-Jan-2025 12:18AM</t>
  </si>
  <si>
    <t>PAL returns to Beijing with weekly flights</t>
  </si>
  <si>
    <t>https://www.philstar.com/business/2025/01/28/2417303/pal-returns-beijing-weekly-flights</t>
  </si>
  <si>
    <t>Philippine Airlines. Edd Gumban, file MANILA, Philippines — Flag carrier Philippine Airlines (PAL) is expanding its flight reach in China ...</t>
  </si>
  <si>
    <t>... Philippine Airlines. Edd Gumban, file MANILA, Philippines — Flag carrier Philippine Airlines (PAL) is expanding its flight reach in China ...</t>
  </si>
  <si>
    <t>afternoon,airline,bilateral ties,capital city,chinese tourists,daily flights,domestic destinations,eighth largest city,flight,flight reach</t>
  </si>
  <si>
    <t>12:18 AM</t>
  </si>
  <si>
    <t>"A3tgj1CqocCRg4_30GmhtBlIyZw"</t>
  </si>
  <si>
    <t>28-Jan-2025 12:17AM</t>
  </si>
  <si>
    <t>Chinese traditional medicine endures for these Chinoy CEOs</t>
  </si>
  <si>
    <t>https://www.philstar.com/lifestyle/2025/01/28/2417266/chinese-traditional-medicine-endures-these-chinoy-ceos</t>
  </si>
  <si>
    <t>Chinoy CEOs (from left) Philippine Airlines president and COO Capt. Stanley Ng, Unesco commissioner and president of JCI Senate Philippines ...</t>
  </si>
  <si>
    <t>Mylene Mendoza-Dayrit</t>
  </si>
  <si>
    <t>aches and pains,body,chinese bellflower root,chinese herbs,chinese medicine,coltsfoot flower,constant practice,essential oils,global health options,headaches</t>
  </si>
  <si>
    <t>12:17 AM</t>
  </si>
  <si>
    <t>"yVLZx6vkTjBNxmxzbq0hCTuwgaM"</t>
  </si>
  <si>
    <t>28-Jan-2025 12:14AM</t>
  </si>
  <si>
    <t>Manila-Beijing flights to start in March – PAL</t>
  </si>
  <si>
    <t>https://www.manilatimes.net/2025/01/28/business/corporate-news/manila-beijing-flights-to-start-in-march-pal/2045175</t>
  </si>
  <si>
    <t>... "We are honored to serve the capital city of the People's Republic of China as our contribution to strengthening air links to the Chinese ...</t>
  </si>
  <si>
    <t>FLAG carrier Philippine Airlines (PAL) will be expanding its China operations via thrice-weekly nonstop flights to Beijing starting March ...</t>
  </si>
  <si>
    <t>The Manila Times</t>
  </si>
  <si>
    <t>airbus a321 aircraft,capital city,contribution,flights,operations,quality service,regional route network,widest network</t>
  </si>
  <si>
    <t>12:14 AM</t>
  </si>
  <si>
    <t>"0e6uYNh5Av0deW3bWfWtMusWnJQ"</t>
  </si>
  <si>
    <t>28-Jan-2025 12:06AM</t>
  </si>
  <si>
    <t>PAL to start direct flights to Beijing in March</t>
  </si>
  <si>
    <t>https://www.bworldonline.com/corporate/2025/01/28/649305/pal-to-start-direct-flights-to-beijing-in-march/</t>
  </si>
  <si>
    <t>PHILIPPINE AIRLINES (PAL) is set to boost its flights to China by operating non-stop flight services to Beijing in March, the flag carrier ...</t>
  </si>
  <si>
    <t>... PHILIPPINE AIRLINES (PAL) is set to boost its flights to China by operating non-stop flight services to Beijing in March, the flag carrier ...</t>
  </si>
  <si>
    <t>airbus a321 aircraft,capacity,flag carrier,flight frequencies,new service,pal to start,tourism,trade,widest flight network</t>
  </si>
  <si>
    <t>PHILIPPINE AIRLINES</t>
  </si>
  <si>
    <t>"zof6JrhRWpQ5HHv5rHN4N4Df9hc"</t>
  </si>
  <si>
    <t>28-Jan-2025 12:03AM</t>
  </si>
  <si>
    <t>The new critical mass</t>
  </si>
  <si>
    <t>https://businessmirror.com.ph/2025/01/28/the-new-critical-mass/</t>
  </si>
  <si>
    <t>Last January 13, 2025, the Iglesia Ni Cristo (INC) launched a “Prayer for Peace” Rally. Over a million INC followers attended in Manila, ...</t>
  </si>
  <si>
    <t>... Inc., University of the East, Bureau of Immigration, and Philippine Airlines. He is a graduate of West Point in New York, Ateneo Law ...</t>
  </si>
  <si>
    <t>Siegfred Bueno Mison</t>
  </si>
  <si>
    <t>actions,article,artificial mass,children,country,enabling law,gathering,good cross section,midterm elections,new critical mass</t>
  </si>
  <si>
    <t>12:03 AM</t>
  </si>
  <si>
    <t>"mxyshZ8itwsJTbBiaF6RqlyC8Io"</t>
  </si>
  <si>
    <t>28-Jan-2025 12:01AM</t>
  </si>
  <si>
    <t>CHINESE ARESTADO SA PEKENG WORKING VISA</t>
  </si>
  <si>
    <t>https://pilipinomirror.com/chinese-arestado-sa-pekeng-working-visa/</t>
  </si>
  <si>
    <t>NASAKOTE ng mga tauhan ng Bureau of Immigration (BI) officers sa Ninoy Aquino International Airport (NAIA) ang isang Chinese matapos nitong ...</t>
  </si>
  <si>
    <t>... maharang departure area ng NAIA Terminal 1 bago sumakay ng Philippine Airlines flight patungong Quanzhou, China. Ayon pa kay Viado, ...</t>
  </si>
  <si>
    <t>PILIPINO Mirror</t>
  </si>
  <si>
    <t>Pilipino Mirror</t>
  </si>
  <si>
    <t>alien,area,flight,isang,kanilang,nag,naia,pamamagitan,panloloko,pasaherong</t>
  </si>
  <si>
    <t>12:01 AM</t>
  </si>
  <si>
    <t>"E_z7FzwMp_WysH1Fl6ypMM_nrMw"</t>
  </si>
  <si>
    <t>(Simula Marso 30) PAL BALIK ANG BEIJING FLIGHTS</t>
  </si>
  <si>
    <t>https://pilipinomirror.com/simula-marso-30-pal-balik-ang-beijing-flights/</t>
  </si>
  <si>
    <t>IBABALIK ng flag carrier Philippine Airlines (PAL) ang flights sa Beijing simula Marso 30.</t>
  </si>
  <si>
    <t>IBABALIK ng flag carrier Philippine Airlines (PAL) ang flights sa Beijing simula Marso 30. Ang thrice-weekly direct services ay mag-o- ...</t>
  </si>
  <si>
    <t>aircraft,alas,and,balik,beijing,demand,flag,flights,isang,mababang</t>
  </si>
  <si>
    <t>"N0ClE_xq3Abb2O6cReceRMCMOWQ"</t>
  </si>
  <si>
    <t>27-Jan-2025 11:59PM</t>
  </si>
  <si>
    <t>Win Year-Round Philippine Airlines Business Class Flights with Maya!</t>
  </si>
  <si>
    <t>https://www.lemongreenteaph.com/2025/01/win-year-round-philippine-airlines.html</t>
  </si>
  <si>
    <t>LemonGreenTea</t>
  </si>
  <si>
    <t>bills,card,cash,cashback,dream destination,entries,everyday transactions,funds,maya’s @username feature,money</t>
  </si>
  <si>
    <t>11:59 PM</t>
  </si>
  <si>
    <t>"6EHBXoxifIR2SXQx7ob2EBaOzWY"</t>
  </si>
  <si>
    <t>27-Jan-2025 11:37PM</t>
  </si>
  <si>
    <t>Lucio Tan’s PAL to restart direct Manila-Beijing flights in March 2025</t>
  </si>
  <si>
    <t>https://bilyonaryo.com/2025/01/27/lucio-tans-pal-to-restart-direct-manila-beijing-flights-in-march-2025/travel/</t>
  </si>
  <si>
    <t>Ultra bilyonaryo Lucio Tan’s Philippine Airlines (PAL) announced on Monday it will resume thrice-weekly nonstop flights from Manila to ...</t>
  </si>
  <si>
    <t>airbus a321 aircraft,airline,capital city,long-haul network,second-largest economy,weekly nonstop flights</t>
  </si>
  <si>
    <t>11:37 PM</t>
  </si>
  <si>
    <t>"xxuen4CkWRVwNYPwdExwcoedKB8"</t>
  </si>
  <si>
    <t>27-Jan-2025 10:37PM</t>
  </si>
  <si>
    <t>AirAsia Philippines Kicks Off Lunar New Year Sale</t>
  </si>
  <si>
    <t>https://www.wheninmanila.com/airasia-philippines-sale/</t>
  </si>
  <si>
    <t>10:37 PM</t>
  </si>
  <si>
    <t>"XEouQ210QKDeyhmD4Z6GQN24F9U"</t>
  </si>
  <si>
    <t>27-Jan-2025 08:34PM</t>
  </si>
  <si>
    <t>Celebrate the Lunar New Year with AirAsia Philippines: Fares Starting at Just PHP 122!</t>
  </si>
  <si>
    <t>https://www.thepinoytraveler.com/2025/01/celebrate-lunar-new-year-with-airasia.html</t>
  </si>
  <si>
    <t>Travel Deals That Spark Joy and Adventure</t>
  </si>
  <si>
    <t>Start your year with a bang as AirAsia Philippines unveils its exciting Lunar New Year 2.2 Sale! With one-way base fares starting at an ...</t>
  </si>
  <si>
    <t>The Pinoy Traveler</t>
  </si>
  <si>
    <t>Marco Dennis</t>
  </si>
  <si>
    <t>accessible air travel options,deals,destination,domestic flight surcharges,dream,fares,fuel surcharges,high demand,international flights,meaningful adventures</t>
  </si>
  <si>
    <t>8:34 PM</t>
  </si>
  <si>
    <t>"s8v9tGlwfAGLCnhiOShtnk3it4c"</t>
  </si>
  <si>
    <t>27-Jan-2025 08:10PM</t>
  </si>
  <si>
    <t>PAL announces resumption of Manila-Beijing flights in March</t>
  </si>
  <si>
    <t>https://manilastandard.net/business/314551408/pal-announces-resumption-of-manila-beijing-flights-in-march.html</t>
  </si>
  <si>
    <t>Philippine Airlines (PAL) said Monday it will resume thrice-weekly nonstop flights to Beijing Capital International Airport starting March ...</t>
  </si>
  <si>
    <t>... Philippine Airlines (PAL) said Monday it will resume thrice-weekly nonstop flights to Beijing Capital International Airport starting March ...</t>
  </si>
  <si>
    <t>Darwin G. Amojelar</t>
  </si>
  <si>
    <t>a350-1000s on order,airbus a321 aircraft offering,aircraft,capacity,capital city,flights,pal president and chief,pal’s revenue,philippine airlines,philippine destinations</t>
  </si>
  <si>
    <t>8:10 PM</t>
  </si>
  <si>
    <t>"_l6kfayH9gNzcIotjSeeQV1Yla0"</t>
  </si>
  <si>
    <t>27-Jan-2025 06:00PM</t>
  </si>
  <si>
    <t>Turn everyday spending into dream getaways</t>
  </si>
  <si>
    <t>https://manilastandard.net/lifestyle/314551255/turn-everyday-spending-into-dream-getaways.html</t>
  </si>
  <si>
    <t>Metrobank Travel Signature Visa aims to bring its cardholders closer to their next adventure (AI-generated image) Traveling offers ...</t>
  </si>
  <si>
    <t>... miles with Metrobank’s frequent flyer partners, including Philippine Airlines Mabuhay Miles, Cathay, Singapore Airlines KrisFlyer, and ...</t>
  </si>
  <si>
    <t>Angelica Villanueva</t>
  </si>
  <si>
    <t>addition,cardholders,convenient experience,everyday purchases,everyday spending,exclusive access to airport lounges,exclusive benefits,flight,image,international purchases</t>
  </si>
  <si>
    <t>6:00 PM</t>
  </si>
  <si>
    <t>"Rdf_XCjajosaGd-09WUYWwILggA"</t>
  </si>
  <si>
    <t>27-Jan-2025 05:58PM</t>
  </si>
  <si>
    <t>https://ModernJournalTrends.com/brands/fly-high-in-2025-win-year-round-philippine-airlines-business-class-flights-with-maya/</t>
  </si>
  <si>
    <t>ModernJournalTrends</t>
  </si>
  <si>
    <t>5:58 PM</t>
  </si>
  <si>
    <t>"Iy74qbEUrnSxFyNr-0GQNSLoGjo"</t>
  </si>
  <si>
    <t>27-Jan-2025 05:52PM</t>
  </si>
  <si>
    <t>AirAsia Philippines temporarily suspends Davao trips, eyes more profitable routes</t>
  </si>
  <si>
    <t>https://insiderph.com/airasia-philippines-temporarily-suspends-davao-trips-eyes-more-profitable-routes</t>
  </si>
  <si>
    <t>AirAsia Philippines, one of the country’s largest carriers, has temporarily suspended trips to Davao International Airport amid a review of ...</t>
  </si>
  <si>
    <t>... on Jan. 22. AirAsia Philippines, which is part of Malaysian tycoon Anthony Fernandes ’ Capital A, had informed its passengers of the ...</t>
  </si>
  <si>
    <t>Miguel R. Camus</t>
  </si>
  <si>
    <t>airline,changes,country,domestic network,fleet management strategy,future,largest carriers,management team,market conditions,out the resumption</t>
  </si>
  <si>
    <t>5:52 PM</t>
  </si>
  <si>
    <t>"-nqSQ7FBE5VpvLR2Rd8CXP9xzFY"</t>
  </si>
  <si>
    <t>27-Jan-2025 05:37PM</t>
  </si>
  <si>
    <t>https://mindanaotimes.com.ph/airasia-philippines-launches-exciting-lunar-new-year-sale-with-fares-as-low-as-php-122/</t>
  </si>
  <si>
    <t>MANILA, PHILIPPINES — This Lunar New Year, AirAsia Philippines invites travelers to uncover their fortune through meaningful adventures ...</t>
  </si>
  <si>
    <t>5:37 PM</t>
  </si>
  <si>
    <t>"eLg5qhjJuc7G4lRMg6T1PxG2HCo"</t>
  </si>
  <si>
    <t>27-Jan-2025 04:46PM</t>
  </si>
  <si>
    <t>PAL to fly three times a week to Beijing</t>
  </si>
  <si>
    <t>https://www.abs-cbn.com/news/business/2025/1/27/pal-to-fly-three-times-a-week-to-beijing-1646</t>
  </si>
  <si>
    <t>Philippine Airlines is flying three times a week to Beijing starting March 30.</t>
  </si>
  <si>
    <t>... :\"\u003cp\u003eMANILA -- Philippine Airlines is flying three times a week to Beijing starting March 30.\u003c/p\u003e\u003cp\u003eIn a ...</t>
  </si>
  <si>
    <t>ABS CBN News</t>
  </si>
  <si>
    <t>Benise Balaoing</t>
  </si>
  <si>
    <t>abs-cbn,flag carrier,flights,pal to fly,philippine airlines,second largest economy</t>
  </si>
  <si>
    <t>4:46 PM</t>
  </si>
  <si>
    <t>"P_JfCYkbj2f-bvtJ1pPs5iR99ZQ"</t>
  </si>
  <si>
    <t>27-Jan-2025 04:38PM</t>
  </si>
  <si>
    <t>Philippine Airlines dominates with largest China network, adds new Beijing route</t>
  </si>
  <si>
    <t>https://insiderph.com/philippine-airlines-dominates-with-largest-china-network-adds-new-beijing-route</t>
  </si>
  <si>
    <t>Philippine Airlines president, COO</t>
  </si>
  <si>
    <t>Taipan Lucio Tan’s Philippine Airlines is expanding its China network with three-weekly nonstop flights to Beijing Capital International ...</t>
  </si>
  <si>
    <t>airbus a321 aircraft,capital city,daily flights,domestic carriers,eighth-largest city,international hubs,leisure travelers,manila–beijing service,new manila–beijing flights,new route</t>
  </si>
  <si>
    <t>4:38 PM</t>
  </si>
  <si>
    <t>"ORDKPMc1GuseDgt0xIH8yxQEq8A"</t>
  </si>
  <si>
    <t>27-Jan-2025 04:33PM</t>
  </si>
  <si>
    <t>PAL to start Manila-Beijing flight service on March 30</t>
  </si>
  <si>
    <t>https://manilastandard.net/news/314551217/pal-to-start-manila-beijing-flight-service-on-march-30.html</t>
  </si>
  <si>
    <t>Philippine Airlines (PAL) will begin operating nonstop flights between the Ninoy Aquino International Airport (NAIA) and Beijing Capital ...</t>
  </si>
  <si>
    <t>... Philippine Airlines (PAL) will begin operating nonstop flights between the Ninoy Aquino International Airport (NAIA) and Beijing Capital ...</t>
  </si>
  <si>
    <t>Joel E. Zurbano</t>
  </si>
  <si>
    <t>airbus aircraft,capital city,nonstop flights,pal president and chief,pal to start,philippine airlines,second-largest economy</t>
  </si>
  <si>
    <t>4:33 PM</t>
  </si>
  <si>
    <t>"l503_sZVkzBxrpNAighzsVSFvJQ"</t>
  </si>
  <si>
    <t>27-Jan-2025 04:00PM</t>
  </si>
  <si>
    <t>https://www.msn.com/en-ph/travel/news/pal-returns-to-beijing-with-weekly-flights/ar-AA1xWUHU</t>
  </si>
  <si>
    <t>PAL returns to Beijing with weekly flights © Edd Gumban, file MANILA, Philippines — Flag carrier Philippine Airlines (PAL) is expanding ...</t>
  </si>
  <si>
    <t>... © Edd Gumban, file MANILA, Philippines — Flag carrier Philippine Airlines (PAL) is expanding its flight reach in China by making a ...</t>
  </si>
  <si>
    <t>afternoon,airline,bilateral ties,capital city,chinese tourists,daily flights,domestic destinations,eighth largest city,flight reach,foreign arrivals</t>
  </si>
  <si>
    <t>"0m_WmD9tGbwweiQqIL0W0MUAtKE"</t>
  </si>
  <si>
    <t>27-Jan-2025 03:55PM</t>
  </si>
  <si>
    <t>PAL expands operations with new Beijing flights starting March 2025</t>
  </si>
  <si>
    <t>https://context.ph/2025/01/27/pal-expands-operations-with-new-beijing-flights-starting-march-2025/</t>
  </si>
  <si>
    <t>Philippine Airlines (PAL) announced on Monday that it will introduce nonstop thrice-weekly flights between Manila and Beijing Capital ...</t>
  </si>
  <si>
    <t>... Philippine Airlines (PAL) announced on Monday that it will introduce nonstop thrice-weekly flights between Manila and Beijing Capital ...</t>
  </si>
  <si>
    <t>Context.ph</t>
  </si>
  <si>
    <t>airbus a321 aircraft,airline’s presence,capital city,countries,easy connections,enhancing service quality,new service,philippine destinations,positive impact,seating capacities</t>
  </si>
  <si>
    <t>"6SG7wv7CW3x5PMDmhJ9KjeA_2N0"</t>
  </si>
  <si>
    <t>27-Jan-2025 02:49PM</t>
  </si>
  <si>
    <t>AirAsia 2.2 sale offers domestic flights as low as P122; Osaka as low as P2,222</t>
  </si>
  <si>
    <t>https://www.abs-cbn.com/news/business/2025/1/27/airasia-2-2-sale-offers-domestic-flights-as-low-as-p122-osaka-as-low-as-p2-222-1449</t>
  </si>
  <si>
    <t>AirAsia Philippines said it is celebrating the Chinese New Year with discounted flights as low as P122 one-way base fare for select ...</t>
  </si>
  <si>
    <t>... :\"\u003cp\u003eMANILA — AirAsia Philippines said it is celebrating the Chinese New Year with discounted flights as low as P122 one-way ...</t>
  </si>
  <si>
    <t>Arthur Fuentes</t>
  </si>
  <si>
    <t>500k seats,abs-cbn,accessible air travel options,airasia 2.2 sale,class,com/prod/editorimage,destination,discounted flights,fuel surcharge,international flight surcharges</t>
  </si>
  <si>
    <t>2:49 PM</t>
  </si>
  <si>
    <t>"L9BR6nXHbJ2Y6A1RvCNTJdcg9nY"</t>
  </si>
  <si>
    <t>27-Jan-2025 02:47PM</t>
  </si>
  <si>
    <t>AIRASIA PHIL LAUNCHES LUNAR NEW YEAR SALE WITH PHP 122 ONE-WAY BASE FARES</t>
  </si>
  <si>
    <t>https://www.policefilestonite.net/2025/01/27/airasia-phil-launches-lunar-new-year-sale-with-php-122-one-way-base-fares/</t>
  </si>
  <si>
    <t>THIS Lunar New Year, AirAsia Philippines invites travelers to uncover their fortune through meaningful adventures with its 2.2 Sale ...</t>
  </si>
  <si>
    <t>POLICE FILES TONITE</t>
  </si>
  <si>
    <t>500k seats,accessible air travel options,affordable travel,airasia’s commitment,destinations,domestic flight surcharges,fuel surcharge,good fortune,guests,international flight surcharges</t>
  </si>
  <si>
    <t>2:47 PM</t>
  </si>
  <si>
    <t>"L43PMqrRBWTUnBu2tjJkna3UeQE"</t>
  </si>
  <si>
    <t>27-Jan-2025 02:40PM</t>
  </si>
  <si>
    <t>The globetrotter’s checklist for 2025</t>
  </si>
  <si>
    <t>https://thepost.ph/travel/the-globetrotters-checklist-for-2025/</t>
  </si>
  <si>
    <t>You are so sure you packed everything you needed—but halfway around the world, you’re frantically rummaging through your suitcases and ...</t>
  </si>
  <si>
    <t>Ever. For this travel card, Metrobank also partnered with Philippine Airlines, Cathay Pacific, and Singapore Airlines, which gives you ...</t>
  </si>
  <si>
    <t>The Post</t>
  </si>
  <si>
    <t>Tanya Lara</t>
  </si>
  <si>
    <t>access,annual long winter trip,beautiful travel notebook,best travel adapters,camera,cardholders,christmas markets,countries,credit card,essential items</t>
  </si>
  <si>
    <t>2:40 PM</t>
  </si>
  <si>
    <t>"glDNb0HVB9hEETOulvOPY7STgQ8"</t>
  </si>
  <si>
    <t>27-Jan-2025 01:01PM</t>
  </si>
  <si>
    <t>Direct Clark Flights to El Nido and Coron by Cebu Pacific</t>
  </si>
  <si>
    <t>https://www.bloggersphilippines.com/2025/01/direct-clark-flights-to-el-nido-and.html</t>
  </si>
  <si>
    <t>With the opening of direct flights from Clark to El Nido and Coron (Busuanga), Cebu Pacific (PSE: CEB), the top airline in the Philippines, ...</t>
  </si>
  <si>
    <t>... . Follow Cebu Pacific Social Media Accounts: Facebook: Cebu Pacific Air X: @CebuPacificAir Instagram: cebupacificair Follow Cebu ...</t>
  </si>
  <si>
    <t>air travel,airports in accordance,cebgo flights,clark hub,expanding network,flights,international destinations,top airline</t>
  </si>
  <si>
    <t>1:01 PM</t>
  </si>
  <si>
    <t>"tpLaHMCw0d57Gumwis0x-T0x1B4"</t>
  </si>
  <si>
    <t>27-Jan-2025 09:37AM</t>
  </si>
  <si>
    <t>PAL to list 15 billion shares today</t>
  </si>
  <si>
    <t>https://www.philstar.com/business/stock-commentary/2025/01/27/2417210/pal-list-15-billion-shares-today</t>
  </si>
  <si>
    <t>Philippine Airlines [PAL 5.19 ?6.1%; 159% avgVol] [ link ] will list over 15 billion common shares today, representing roughly 56% of PAL’ ...</t>
  </si>
  <si>
    <t>... Philippine Airlines [PAL 5.19 ?6.1%; 159% avgVol] [ link ] will list over 15 billion common shares today, representing roughly 56% of PAL’ ...</t>
  </si>
  <si>
    <t>ability,avgvol,bankruptcy,category of share,creditors,free daily newsletter,important bit,largest batch,much selling pressure,nearly 50 creditors</t>
  </si>
  <si>
    <t>9:37 AM</t>
  </si>
  <si>
    <t>"EQNh_Li1M9BrwJIKzp_genWFX2A"</t>
  </si>
  <si>
    <t>27-Jan-2025 08:00AM</t>
  </si>
  <si>
    <t>https://philippinesnewsdigest.com/pal-to-resume-beijing-flights-march-30/</t>
  </si>
  <si>
    <t>Philippines News Digest</t>
  </si>
  <si>
    <t>airbus a321 aircraft,flag carrier,philippine airlines,return flight,scheduled flights,services,thrice,weekly direct services</t>
  </si>
  <si>
    <t>8:00 AM</t>
  </si>
  <si>
    <t>"urf3KcISvC3ilNMdhxBTaKodV6k"</t>
  </si>
  <si>
    <t>27-Jan-2025 07:59AM</t>
  </si>
  <si>
    <t>BI Nabs Chinese National for Fraud in Visa Application</t>
  </si>
  <si>
    <t>https://www.aseantribune.com/bi-nabs-chinese-national-for-fraud-in-visa-application/</t>
  </si>
  <si>
    <t>Manila: Bureau of Immigration (BI) officers at the Ninoy Aquino International Airport (NAIA) arrested a Chinese man for using a ...</t>
  </si>
  <si>
    <t>... 1 in Para±aque City on Jan. 22 before he could board a Philippine Airlines flight for Quanzhou, China. According to Philippines News ...</t>
  </si>
  <si>
    <t>acquisition,applicant,blacklist,bureau,check,commissioners to declare,derogatory check system,derogatory hit,fraud and misrepresentation,immigration departure area</t>
  </si>
  <si>
    <t>"exBOrK4VvPkenKO3L44Jm88VdCc"</t>
  </si>
  <si>
    <t>27-Jan-2025 07:45AM</t>
  </si>
  <si>
    <t>Senior tussle will be pretty balanced in Bacolod</t>
  </si>
  <si>
    <t>https://marketmonitor.com.ph/senior-tussle-will-be-pretty-balanced-in-bacolod/</t>
  </si>
  <si>
    <t>Seniors play in the Philippine Airlines Interclub will be a very interesting one this year, with players either sitting it out for their ...</t>
  </si>
  <si>
    <t>The Market Monitor</t>
  </si>
  <si>
    <t>action,best player,email,old clubs,pal interclub event,squad,team</t>
  </si>
  <si>
    <t>7:45 AM</t>
  </si>
  <si>
    <t>"SK6pSDSpB3ivLfQy8u6OS9gdMQM"</t>
  </si>
  <si>
    <t>27-Jan-2025 04:40AM</t>
  </si>
  <si>
    <t>BI nabs Chinese over canceled visa</t>
  </si>
  <si>
    <t>https://www.msn.com/en-ph/news/other/bi-nabs-chinese-over-canceled-visa/ar-AA1xU1uK</t>
  </si>
  <si>
    <t>BI nabs Chinese over canceled visa © Provided by Inquirer Bureau of Immigration (BI) officers at Ninoy Aquino International Airport (Naia) ...</t>
  </si>
  <si>
    <t>... 1 in Parañaque City on Jan. 22 before he could board a Philippine Airlines flight for Quanzhou, China. Viado said Li’s name prompted ...</t>
  </si>
  <si>
    <t>bi nabs,bureau,deportation proceedings,derogatory check system,derogatory hit,immigration departure area,passenger,philippine airlines flight,visa</t>
  </si>
  <si>
    <t>4:40 AM</t>
  </si>
  <si>
    <t>"0QbbiiqZ_RcGJa3CPZqEiDXAIGg"</t>
  </si>
  <si>
    <t>27-Jan-2025 02:28AM</t>
  </si>
  <si>
    <t>Chinese nabbed at NAIA for fraudulent visa</t>
  </si>
  <si>
    <t>https://malaya.com.ph/news/national-news/chinese-nabbed-at-naia-for-fraudulent-visa/</t>
  </si>
  <si>
    <t>IMMIGRATION operatives apprehended a Chinese at the Ninoy Aquino International Airport (NAIA) as he was about to board his flight out of ...</t>
  </si>
  <si>
    <t>... NAIA Terminal 1 last January 22 as he was about to board a Philippine Airlines flight to Quanzhou, China. Li was accosted after his name ...</t>
  </si>
  <si>
    <t>acquisition,bi board,bureau,check,commissioners to declare,derogatory check system,derogatory hit,flight,fraud,fraud and misrepresentation</t>
  </si>
  <si>
    <t>2:28 AM</t>
  </si>
  <si>
    <t>"bfd0_NH6G84YEI3OHx8YpeGELyo"</t>
  </si>
  <si>
    <t>27-Jan-2025 01:40AM</t>
  </si>
  <si>
    <t>https://plus.inquirer.net/news/bi-nabs-chinese-over-canceled-visa/</t>
  </si>
  <si>
    <t>Bureau of Immigration (BI) officers at Ninoy Aquino International Airport (Naia) arrested a Chinese man for using a fraudulently acquired ...</t>
  </si>
  <si>
    <t>bureau,deportation proceedings,derogatory check system,derogatory hit,immigration departure area,passenger,philippine airlines flight,visa</t>
  </si>
  <si>
    <t>1:40 AM</t>
  </si>
  <si>
    <t>"UpURLEarQvtmZMPJERjTXce-_Ys"</t>
  </si>
  <si>
    <t>27-Jan-2025 01:14AM</t>
  </si>
  <si>
    <t>Metrobank expands credit cards</t>
  </si>
  <si>
    <t>https://malaya.com.ph/weekly-features/banking-finance/metrobank-expands-credit-cards/</t>
  </si>
  <si>
    <t>While the post-pandemic revenge travel phenomenon might have started slowing down, many Filipinos continue to plan out trips both local and ...</t>
  </si>
  <si>
    <t>... be redeemed with Metrobank’s frequent flyer partners such as Philippine Airlines Mabuhay Miles, Cathay, and Singapore Airlines KrisFlyer, ...</t>
  </si>
  <si>
    <t>airports,cardholders,credit card,customers,desire to travel,dream of travel,dreams,everyday spending,fellow filipinos,filipinos to turn</t>
  </si>
  <si>
    <t>1:14 AM</t>
  </si>
  <si>
    <t>"GRjAWnndzw19t3R0-Rut_lpFeWI"</t>
  </si>
  <si>
    <t>27-Jan-2025 12:45AM</t>
  </si>
  <si>
    <t>https://www.lionheartv.net/2025/01/airasia-philippines-launches-exciting-lunar-new-year-sale-with-fares-as-low-as-php-122/</t>
  </si>
  <si>
    <t>LionhearTV.net</t>
  </si>
  <si>
    <t>12:45 AM</t>
  </si>
  <si>
    <t>"xsLIL7_OrCVYHm4PtUnF-gql1sc"</t>
  </si>
  <si>
    <t>26-Jan-2025 11:59PM</t>
  </si>
  <si>
    <t>#TravelPH - AirAsia Philippines Launches Exciting Lunar New Year Sale with Fares as Low as PHP 122!</t>
  </si>
  <si>
    <t>https://www.ohohleo.ph/2025/01/travelph-airasia-philippines-launches.html</t>
  </si>
  <si>
    <t>ohohleo.ph</t>
  </si>
  <si>
    <t>accessible air travel options,affordable travel,airasia's commitment,destination,domestic flight surcharges,fuel surcharge,good fortune,guests,high demand,international flight surcharges</t>
  </si>
  <si>
    <t>"UpAcw9x8T0CgVQN45OfPCRj3POc"</t>
  </si>
  <si>
    <t>https://www.recyclebinofamiddlechild.com/2025/01/airasia-philippines-launches-exciting.html</t>
  </si>
  <si>
    <t>Recycle Bin of a Middle Child</t>
  </si>
  <si>
    <t>Alex De Vera Dizon</t>
  </si>
  <si>
    <t>accessible air travel options,affordable travel,airasia's commitment,destinations,domestic flight surcharges,fortune,fuel surcharge,guests,high demand,international flight surcharges</t>
  </si>
  <si>
    <t>"8FlYf-SUfFjaExnB7YQiaf8MNsA"</t>
  </si>
  <si>
    <t>26-Jan-2025 10:02PM</t>
  </si>
  <si>
    <t>AirAsia Philippines launches exciting Lunar New Year sale with fares as low as PHP 122!</t>
  </si>
  <si>
    <t>https://iorbitnews.com/airasia-philippines-launches-exciting-lunar-new-year-sale-with-fares-as-low-as-php-122/</t>
  </si>
  <si>
    <t>iOrbitNews</t>
  </si>
  <si>
    <t>accessible air travel options,affordable travel,airasia’s commitment,destination,domestic flight surcharges,email,fuel surcharge,good fortune,guests,high demand</t>
  </si>
  <si>
    <t>10:02 PM</t>
  </si>
  <si>
    <t>"L6PmlvEdBkuiJeHwsFahO9AA948"</t>
  </si>
  <si>
    <t>26-Jan-2025 06:36PM</t>
  </si>
  <si>
    <t>Chinese man nabbed for visa application fraud</t>
  </si>
  <si>
    <t>https://journal.com.ph/chinese-man-nabbed-for-visa-application-fraud/</t>
  </si>
  <si>
    <t>FOR using a fraudulently acquired working visa, Bureau of Immigration ( BI ) officers at the Ninoy Aquino International Airport (NAIA) ...</t>
  </si>
  <si>
    <t>... who was intercepted last January 22 before he could board a Philippine Airlines flight to Quanzhou, China. He was arrested after the ...</t>
  </si>
  <si>
    <t>Itchie G. Cabayan</t>
  </si>
  <si>
    <t>applicant,bi blacklist,bi’s border control,bureau,check,derogatory check system,derogatory hit,fraud and misrepresentation,immigration departure area,immigration officer</t>
  </si>
  <si>
    <t>Port Area</t>
  </si>
  <si>
    <t>"FodDStiT_U5X5yGoOWKFbN8ELWE"</t>
  </si>
  <si>
    <t>26-Jan-2025 05:29PM</t>
  </si>
  <si>
    <t>BI agents tinimbog Chinese national sa pekeng working visa</t>
  </si>
  <si>
    <t>https://peoplestaliba.com/bi-agents-tinimbog-chinese-national-sa-pekeng-working-visa/</t>
  </si>
  <si>
    <t>INARESTO ng mga tauhan ng Bureau of Immigration (BI) sa Ninoy Aquino International Airport (NAIA) ang lalaking Chinese dahil sa paggamit ng ...</t>
  </si>
  <si>
    <t>... area ng NAIA terminal 1 si Li Xuanjun, 23, bago makasakay sa Philippine Airlines flight patungong Quanzhou, China matapos makita ng isang ...</t>
  </si>
  <si>
    <t>People's Taliba</t>
  </si>
  <si>
    <t>Jun I Legaspi</t>
  </si>
  <si>
    <t>deportation,derogatory,employer,flight,immigration,isang,mapag,naia,officer,pamamagitan</t>
  </si>
  <si>
    <t>5:29 PM</t>
  </si>
  <si>
    <t>"n2w_XcZ6ei4M7TSI09fNckg4qNU"</t>
  </si>
  <si>
    <t>26-Jan-2025 05:28PM</t>
  </si>
  <si>
    <t>Tsino gumamit ng pekeng working visa tiklo sa NAIA</t>
  </si>
  <si>
    <t>https://journalnews.com.ph/tsino-gumamit-ng-pekeng-working-visa-tiklo-sa-naia/</t>
  </si>
  <si>
    <t>Jun I. Legaspi</t>
  </si>
  <si>
    <t>5:28 PM</t>
  </si>
  <si>
    <t>"ZcPVIbKtXslsku69at1XPqrOfE0"</t>
  </si>
  <si>
    <t>26-Jan-2025 05:13PM</t>
  </si>
  <si>
    <t>BI nabs Chinese man for fraud in visa application</t>
  </si>
  <si>
    <t>https://www.peoplestonightonline.com/news/bi-nabs-chinese-man-for-fraud-in-visa-application/</t>
  </si>
  <si>
    <t>Bureau of Immigration (BI) officers at the Ninoy Aquino International Airport (NAIA) arrested a Chinese man for using a fraudulently ...</t>
  </si>
  <si>
    <t>... of the NAIA terminal 1 last Jan. 22 before he could board a Philippine Airlines flight to Quanzhou, China. Li was arrested after the ...</t>
  </si>
  <si>
    <t>People's Tonight Online - Peoples Tonight Online</t>
  </si>
  <si>
    <t>Jerry S. Tan</t>
  </si>
  <si>
    <t>acquisition,application,bi board,bureau,check,chinese man,derogatory check system,derogatory hit,fraud and misrepresentation,fraud in visa</t>
  </si>
  <si>
    <t>5:13 PM</t>
  </si>
  <si>
    <t>"FSobgz4nIRS34LzcWabBRWsF52A"</t>
  </si>
  <si>
    <t>26-Jan-2025 12:50PM</t>
  </si>
  <si>
    <t>Si Marcos Lawyer ay pinangalanan sa PIA</t>
  </si>
  <si>
    <t>https://philippines-times.com/si-marcos-lawyer-ay-pinangalanan-sa-pia/</t>
  </si>
  <si>
    <t>Larawan ng File ng Inquirer</t>
  </si>
  <si>
    <t>Pilar Energy Inc. dati siyang nagsilbi bilang tagapangulo ng AirAsia Philippines Inc. at Bise Presidente para sa Mga Operasyon ng Negosyo ...</t>
  </si>
  <si>
    <t>ahensya,appointment,artikulo,inihayag,kanyang,lupon,miyembro,noong,pagbuo,pahina</t>
  </si>
  <si>
    <t>12:50 PM</t>
  </si>
  <si>
    <t>"-7VoirVkQIYHNmgFG8biAl66VFg"</t>
  </si>
  <si>
    <t>26-Jan-2025 11:41AM</t>
  </si>
  <si>
    <t>Celebrate The Lunar New Year With AirAsia Philippines’ International Destinations As Top Picks</t>
  </si>
  <si>
    <t>https://roniethetrubist.blogspot.com/2025/01/celebrate-lunar-new-year-with-airasia.html</t>
  </si>
  <si>
    <t>... (Image Source: AirAsia Philippines) As the Lunar New Year draws near, AirAsia Philippines highlights its international destinations as top ...</t>
  </si>
  <si>
    <t>RONIE THE TRUBIST</t>
  </si>
  <si>
    <t>beautiful red lantern displays,cultural celebrations,destinations,festive destination,festivities and witness,historic chinatown,international travel activity,lanterns,markets,plants and flowers</t>
  </si>
  <si>
    <t>11:41 AM</t>
  </si>
  <si>
    <t>"uXlOXYve1E6KVMUIawALeKqCPUo"</t>
  </si>
  <si>
    <t>26-Jan-2025 10:36AM</t>
  </si>
  <si>
    <t>https://orangemagazine.ph/2025/airasia-ph-launches-exciting-lunar-new-year-sale-with-fares-as-low-as-php-122/</t>
  </si>
  <si>
    <t>10:36 AM</t>
  </si>
  <si>
    <t>"5_GQbToN9NMSoz-syDvWbjY1Jhw"</t>
  </si>
  <si>
    <t>26-Jan-2025 08:00AM</t>
  </si>
  <si>
    <t>https://philippinesnewsdigest.com/bi-nabs-chinese-national-for-fraud-in-visa-application/</t>
  </si>
  <si>
    <t>bureau,check,chinese man,commissioners to declare,derogatory check system,derogatory hit,fraud and misrepresentation,immigration departure area,philippine airlines flight,visa</t>
  </si>
  <si>
    <t>"ZIZTn5kw9QpowJE-KzFi56kjf5c"</t>
  </si>
  <si>
    <t>https://www.philippinesnewsgazette.com/bi-nabs-chinese-national-for-fraud-in-visa-application/</t>
  </si>
  <si>
    <t>The Philippines News Gazette</t>
  </si>
  <si>
    <t>"v_63yAtFUc9ECa3_R_XnCa2s-lM"</t>
  </si>
  <si>
    <t>26-Jan-2025 07:59AM</t>
  </si>
  <si>
    <t>OGP Fun Run Proceeds to Fund PRC’s Humanitarian Programs</t>
  </si>
  <si>
    <t>https://www.aseantribune.com/ogp-fun-run-proceeds-to-fund-prcs-humanitarian-programs/</t>
  </si>
  <si>
    <t>Manila: All proceeds from the Open Government Partnership (OGP) Fun Run 2025 will be used to fund the humanitarian programs of the ...</t>
  </si>
  <si>
    <t>... Metro Pacific Tollways Corp., Systems Technology Institute, Philippine Airlines, Coca-Cola, Bingo Plus, Pocari Sweat, Maynilad, and Pinoy ...</t>
  </si>
  <si>
    <t>aprm,dbm’s commitment,event,fun run,initiatives,ogp’s values,open governance,organization’s life,participation,participation in governance</t>
  </si>
  <si>
    <t>"jfQacvWAyrDJaIrm-13v61fVASA"</t>
  </si>
  <si>
    <t>26-Jan-2025 07:55AM</t>
  </si>
  <si>
    <t>Marcos lawyer na pinangalanan sa PIA</t>
  </si>
  <si>
    <t>https://philippines-times.com/marcos-lawyer-na-pinangalanan-sa-pia/</t>
  </si>
  <si>
    <t>Larawan ng file ng Inquirer</t>
  </si>
  <si>
    <t>Pilar Energy Inc. Dati siyang nagsilbi bilang tagapangulo ng AirAsia Philippines Inc. at vice president para sa mga operasyon ng negosyo ng ...</t>
  </si>
  <si>
    <t>abogado,airasia,appointment,artikulo,board,chief,deputy,electrical,engineer,file</t>
  </si>
  <si>
    <t>7:55 AM</t>
  </si>
  <si>
    <t>"UNB-izeZzjZri-6JRdfi1jwLu9w"</t>
  </si>
  <si>
    <t>26-Jan-2025 05:27AM</t>
  </si>
  <si>
    <t>Marcos lawyer named to PIA</t>
  </si>
  <si>
    <t>https://www.msn.com/en-ph/news/other/marcos-lawyer-named-to-pia/ar-AA1xRlZB</t>
  </si>
  <si>
    <t>Marcos lawyer named to PIA © Provided by Inquirer MANILA, Philippines — A lawyer who served on President Marcos’ legal team during the ...</t>
  </si>
  <si>
    <t>... of Fort Pilar Energy Inc. He previously served as chair of AirAsia Philippines Inc. and vice president for business operations of PNOC ...</t>
  </si>
  <si>
    <t>ad interim director general,appointment,attached agency,board of directors,chief information arm,deputy chief,marcos lawyer,national space program,presidential communications office,senior partner</t>
  </si>
  <si>
    <t>5:27 AM</t>
  </si>
  <si>
    <t>"aXvDmHIQ_j1pupSLAPZJpWOhSFc"</t>
  </si>
  <si>
    <t>26-Jan-2025 02:36AM</t>
  </si>
  <si>
    <t>Celebrate the Lunar New Year with AirAsia Philippines’ Top Picks International Destinations</t>
  </si>
  <si>
    <t>https://www.lionheartv.net/2025/01/celebrate-the-lunar-new-year-with-airasia-philippines-top-picks-international-destinations/</t>
  </si>
  <si>
    <t>As the Lunar New Year draws near, AirAsia Philippines highlights its international destinations as top picks for travelers seeking cultural ...</t>
  </si>
  <si>
    <t>... we anticipate increased international travel activity,” AirAsia Philippines Communications and Public Affairs Head First Officer Steve ...</t>
  </si>
  <si>
    <t>"nHse_RzVx71uQ46ZFNyhOt0MWNY"</t>
  </si>
  <si>
    <t>26-Jan-2025 01:22AM</t>
  </si>
  <si>
    <t>https://plus.inquirer.net/news/marcos-lawyer-named-to-pia/</t>
  </si>
  <si>
    <t>A lawyer who served on President Marcos’ legal team during the 2022 elections has been named as deputy chief of the government’s chief ...</t>
  </si>
  <si>
    <t>Julie M. Aurelio</t>
  </si>
  <si>
    <t>1:22 AM</t>
  </si>
  <si>
    <t>"TV-Yt6WWxRTi2O2_0eUQZxT84ig"</t>
  </si>
  <si>
    <t>26-Jan-2025 12:13AM</t>
  </si>
  <si>
    <t>Sleeping Beauty is awake</t>
  </si>
  <si>
    <t>https://www.philstar.com/opinion/2025/01/26/2416843/sleeping-beauty-awake</t>
  </si>
  <si>
    <t>I had the chance to listen to celebrity chef Gordon Ramsay when he met with the culinary community at the Newport Performing Arts Theater ...</t>
  </si>
  <si>
    <t>... page of Chef JP Anglo, whose dishes I truly enjoyed during a Philippine Airlines trip to the US some years back. Written by Chef Budgie ...</t>
  </si>
  <si>
    <t>Iris Gonzales</t>
  </si>
  <si>
    <t>bourdain praises,british chef’s appreciation,chef budgie’s point,filipino chefs,filipino cuisine,filipino excellence,filipino milestones,first filipino restaurants,food,future of filipino cuisine</t>
  </si>
  <si>
    <t>12:13 AM</t>
  </si>
  <si>
    <t>"pTdpnsqApJlN91zLCPMCqpzMdQU"</t>
  </si>
  <si>
    <t>26-Jan-2025 12:10AM</t>
  </si>
  <si>
    <t>Open Government Fun Run set Sunday</t>
  </si>
  <si>
    <t>https://www.manilatimes.net/2025/01/26/sports/open-government-fun-run-set-sunday/2044566</t>
  </si>
  <si>
    <t>Budget Secretary Amenah Pangandaman emphasized the importance of the values of OGP in achieving a Bagong Pilipinas. "These principles are ...</t>
  </si>
  <si>
    <t>Metro Pacific Tollways Corp., Sys-tems Technology Institute, Philippine Airlines, Coca-Cola, Bingo Plus, Pocari Sweat, Maynilad and Pinoy ...</t>
  </si>
  <si>
    <t>bbm's governance agenda,community spirit,event,kind community,open government,participation and solidarity,participation in governance,transparency,values</t>
  </si>
  <si>
    <t>12:10 AM</t>
  </si>
  <si>
    <t>"OnW8CWRfBvIizemp2qjPZWFH3KQ"</t>
  </si>
  <si>
    <t>26-Jan-2025 12:08AM</t>
  </si>
  <si>
    <t>Wide open PAL Interclub looms</t>
  </si>
  <si>
    <t>https://www.manilatimes.net/2025/01/26/sports/wide-open-pal-interclub-looms/2044562</t>
  </si>
  <si>
    <t>SENIORS play in the Philippine Airlines Interclub will be a very interesting one this year, with players either sitting it out for their ...</t>
  </si>
  <si>
    <t>action,best player,nonplaying team skipper jeric hechanova,old clubs,pal interclub event,team,wide open pal interclub looms</t>
  </si>
  <si>
    <t>12:08 AM</t>
  </si>
  <si>
    <t>"e-LMSPErL6ktsKUcRM391Kfwuaw"</t>
  </si>
  <si>
    <t>25-Jan-2025 07:18PM</t>
  </si>
  <si>
    <t>https://edgedavao.net/sports/2025/01/senior-tussle-will-be-pretty-balanced-in-bacolod/</t>
  </si>
  <si>
    <t>Seniors play in the Philippine Airlines (PAL) Interclub will be a very interesting one this year, with players either sitting it out for ...</t>
  </si>
  <si>
    <t>action,old clubs,pal interclub event,philippine airlines,players,previous commitments,senior tussle,squad,team</t>
  </si>
  <si>
    <t>7:18 PM</t>
  </si>
  <si>
    <t>Davao</t>
  </si>
  <si>
    <t>"FcV30ggHZQRqHR6hkpIl74EjQI8"</t>
  </si>
  <si>
    <t>25-Jan-2025 04:35PM</t>
  </si>
  <si>
    <t>Cebu Pacific's Flights To Siargao Are Moving To Clark</t>
  </si>
  <si>
    <t>https://www.cosmo.ph/lifestyle/travel/cebu-pacific-siargao-masbate-flights-clark-a6906-20250125?ref=home_feed_1&amp;s=evfn9lbq29j7pqboja016ioilb</t>
  </si>
  <si>
    <t>If you booked from Manila, you can rebook and refund for free!</t>
  </si>
  <si>
    <t>... other secondary airports starting March. Cebu Pacific and Philippine Airlines are among the most affected, as their subsidiaries, CebGo ...</t>
  </si>
  <si>
    <t>Cosmopolitan Philippines</t>
  </si>
  <si>
    <t>Rachelle Tonelada</t>
  </si>
  <si>
    <t>airline,airport capacity,booking,flights,larger aircraft,many flights,new flight details,original flight date,passengers,regional destinations</t>
  </si>
  <si>
    <t>4:35 PM</t>
  </si>
  <si>
    <t>"J3MVHexccWJyhwuFJmXoO6HHokc"</t>
  </si>
  <si>
    <t>25-Jan-2025 04:08PM</t>
  </si>
  <si>
    <t>https://www.msn.com/en-ph/news/sports/wide-open-pal-interclub-looms/ar-AA1xQLXL</t>
  </si>
  <si>
    <t>... 523736 cmyk SENIORS play in the Philippine Airlines Interclub will be a very interesting one this year, with players either sitting it out ...</t>
  </si>
  <si>
    <t>4:08 PM</t>
  </si>
  <si>
    <t>"IE1NZgHfvyoxatNuO9edVxF05sA"</t>
  </si>
  <si>
    <t>25-Jan-2025 03:45PM</t>
  </si>
  <si>
    <t>Celebrate with AirAsia: Top International Destinations for the Lunar New Year</t>
  </si>
  <si>
    <t>http://www.wazzup.ph/celebrate-with-airasia-top-international-destinations-for-the-lunar-new-year/</t>
  </si>
  <si>
    <t>As the Lunar New Year approaches, AirAsia Philippines spotlights its international routes, perfect for travelers seeking to immerse ...</t>
  </si>
  <si>
    <t>... , are easily accessible through AirAsia Philippines’ affordable and convenient flights. “We are thrilled by the robust travel demand we’re ...</t>
  </si>
  <si>
    <t>Wazzup.PH</t>
  </si>
  <si>
    <t>beautiful red lantern displays,convenient flights,daily flights,egg fried rice or indulge,festive destination,festive season,international travel activity,lanterns,plants and flowers,post-holiday season</t>
  </si>
  <si>
    <t>3:45 PM</t>
  </si>
  <si>
    <t>"zjidL9xqDw6WIsMOZLJ4P7k0HEQ"</t>
  </si>
  <si>
    <t>25-Jan-2025 10:18AM</t>
  </si>
  <si>
    <t>Marcos appoints lawyer from election team as PIA deputy chief</t>
  </si>
  <si>
    <t>https://politiko.com.ph/2025/01/25/marcos-appoints-lawyer-from-election-team-as-pia-deputy-chief/daily-feed/</t>
  </si>
  <si>
    <t>POLITIKO | politiko.com.ph</t>
  </si>
  <si>
    <t>... of Fort Pilar Energy Inc. and also served as chairman of AirAsia Philippines Inc. and vice president for business operations of PNOC ...</t>
  </si>
  <si>
    <t>POLITIKO</t>
  </si>
  <si>
    <t>attached agency,board of directors,chief executive officer,chief information arm,corporate law,deputy director-general,election team,experience in election,expertise in development communication,government</t>
  </si>
  <si>
    <t>10:18 AM</t>
  </si>
  <si>
    <t>"AkBdMG4k69rQM546162VGpfGN5k"</t>
  </si>
  <si>
    <t>25-Jan-2025 08:06AM</t>
  </si>
  <si>
    <t>https://www.msn.com/en-ph/lifestyle/travel/cebu-pacific-s-flights-to-siargao-are-moving-to-clark/ar-AA1xQkNO</t>
  </si>
  <si>
    <t>SHUTTERSTOCK Cebu Pacific's Flights To Siargao Are Moving To Clark That Siargao trip for 2025 sounds like an adventure waiting to happen. ...</t>
  </si>
  <si>
    <t>... or other secondary airports starting March. Cebu Pacific and Philippine Airlines are among the most affected, as their subsidiaries, CebGo ...</t>
  </si>
  <si>
    <t>"d4k8b312sjDq93fISYACPx8hncM"</t>
  </si>
  <si>
    <t>25-Jan-2025 08:00AM</t>
  </si>
  <si>
    <t>https://philippinesnewsdigest.com/ogp-fun-run-proceeds-to-fund-prcs-humanitarian-programs/</t>
  </si>
  <si>
    <t>aprm,event,fun run,humanitarian programs,initiatives,open governance,organization,participation in governance,partnerships with organizations,pbbm's governance agenda</t>
  </si>
  <si>
    <t>"o-qQlR2d0pB7L0v32ZOMyU6BXQk"</t>
  </si>
  <si>
    <t>https://www.philippinesnewsgazette.com/ogp-fun-run-proceeds-to-fund-prcs-humanitarian-programs/</t>
  </si>
  <si>
    <t>"623Y3LE_XgG3Lw2QiCn3s0oAOgE"</t>
  </si>
  <si>
    <t>25-Jan-2025 01:18AM</t>
  </si>
  <si>
    <t>Kim Ji Soo at the Pasasalamat Event of the Tourism Promotions Board Philippines</t>
  </si>
  <si>
    <t>https://orangemagazine.ph/2025/kim-ji-soo-at-the-pasasalamat-event-of-the-tourism-promotions-board-ph/</t>
  </si>
  <si>
    <t>South Korean actor Kim Ji Soo is making waves in the Philippines, and his recent appearances are turning heads! Known for his roles in GMA ...</t>
  </si>
  <si>
    <t>... Director of Live Nation; Rhiza Pascua, Stanley Ng of Philippine Airlines Stanley Ng is the first active pilot to serve as the top ...</t>
  </si>
  <si>
    <t>american pop-rock act lany,beloved figure,entertainment industry,filipino culture,global tourism destination,ideas,local entertainment scene,pasasalamat event,president and chief,renowned filipino designer randy ortiz</t>
  </si>
  <si>
    <t>1:18 AM</t>
  </si>
  <si>
    <t>"l8bsDe_Gdfm1SWbF8Nbb90acCiI"</t>
  </si>
  <si>
    <t>25-Jan-2025 12:32AM</t>
  </si>
  <si>
    <t>PAL Seniors Interclub: Balanced competition</t>
  </si>
  <si>
    <t>https://tribune.net.ph/2025/01/24/pal-seniors-interclub-balanced-competition</t>
  </si>
  <si>
    <t>The Daily Tribune</t>
  </si>
  <si>
    <t>action,competition,old clubs,pal interclub event,players,previous commitments,senior championship,team</t>
  </si>
  <si>
    <t>12:32 AM</t>
  </si>
  <si>
    <t>"YUvk5SPo53nqb9Xbq0l4E2F_JwE"</t>
  </si>
  <si>
    <t>25-Jan-2025 12:01AM</t>
  </si>
  <si>
    <t>'InCharge' magazine's maiden issue out</t>
  </si>
  <si>
    <t>https://www.manilatimes.net/2025/01/25/entertainment-lifestyle/life-times/incharge-magazines-maiden-issue-out/2044360</t>
  </si>
  <si>
    <t>Comelec Chair George Erwin Garcia on the cover</t>
  </si>
  <si>
    <t>... is distributed at National Book Store branches nationwide, Philippine Airlines Mabuhay Lounges, and various establishments locally and ...</t>
  </si>
  <si>
    <t>Becky Garcia</t>
  </si>
  <si>
    <t>book authority,cover,event,first issue,first successful publication,incharge team,launch,leaders,lifestyle print magazine,magazine</t>
  </si>
  <si>
    <t>"OBJxiOXFZq2W8mRrVi8y0n42uqY"</t>
  </si>
  <si>
    <t>25-Jan-2025 12:00AM</t>
  </si>
  <si>
    <t>Forging Asean unity through tourism</t>
  </si>
  <si>
    <t>https://businessmirror.com.ph/2025/01/25/forging-asean-unity-through-tourism/</t>
  </si>
  <si>
    <t>From January 15 to 20, 2025, all roads in the ASEAN tourism highway led to the Persada Johor International Convention Centre in Johor Bahru ...</t>
  </si>
  <si>
    <t>... Convention Center, both representing the MICE venues; Philippine Airlines (the country’s flag carrier), representing the airline ...</t>
  </si>
  <si>
    <t>Benjamin Locsin Layug</t>
  </si>
  <si>
    <t>asean neighbors,asean tourism highway,asean unity,broader international market,countries,course filipino menu,destination products and services,exceptional offerings,forum,global tourism landscape</t>
  </si>
  <si>
    <t>12:00 AM</t>
  </si>
  <si>
    <t>"7YmCvZc3SBjmlPSw88EI8VNTowo"</t>
  </si>
  <si>
    <t>24-Jan-2025 11:22PM</t>
  </si>
  <si>
    <t>https://www.manualtolyf.com/2025/01/fly-high-in-2025-win-year-round.html</t>
  </si>
  <si>
    <t>This Happy YOU Year, you can turn 2025 into something extraordinary and reach sky-high rewards just by using Maya on the daily. Fly ...</t>
  </si>
  <si>
    <t>Manual To Lyf</t>
  </si>
  <si>
    <t>Florencio Jusay</t>
  </si>
  <si>
    <t>11:22 PM</t>
  </si>
  <si>
    <t>"KsuRrPpKat0j2eV6RnD3zQM4HjU"</t>
  </si>
  <si>
    <t>24-Jan-2025 09:15PM</t>
  </si>
  <si>
    <t>PAL golf senior tussle balanced in Bacolod</t>
  </si>
  <si>
    <t>https://manilastandard.net/sports/314550417/pal-golf-senior-tussle-balanced-in-bacolod.html</t>
  </si>
  <si>
    <t>action,best player,old clubs,pal golf,pal interclub event,squad,team</t>
  </si>
  <si>
    <t>9:15 PM</t>
  </si>
  <si>
    <t>"DRs21525YbUK0Q0IHEKLg6K_GCs"</t>
  </si>
  <si>
    <t>24-Jan-2025 08:49PM</t>
  </si>
  <si>
    <t>Seniors action gets interesting in PAL Interclub in Bacolod City</t>
  </si>
  <si>
    <t>https://businessmirror.com.ph/2025/01/24/seniors-action-gets-interesting-in-pal-interclub-in-bacolod-city/</t>
  </si>
  <si>
    <t>SENIORS play in the Philippine Airlines (PAL) Interclub will be a very interesting one this year with players either sitting it out for ...</t>
  </si>
  <si>
    <t>action,best player,old clubs,pal interclub event,philippine airlines,previous commitments,seniors play,team</t>
  </si>
  <si>
    <t>8:49 PM</t>
  </si>
  <si>
    <t>"OemHVU1l1xSEdryLBrA3mGg3EoY"</t>
  </si>
  <si>
    <t>24-Jan-2025 07:26PM</t>
  </si>
  <si>
    <t>https://techtraveler.ph/fly-high-in-2025-win-year-round-philippine-airlines-business-class-flights-with-maya/</t>
  </si>
  <si>
    <t>Tech Traveler</t>
  </si>
  <si>
    <t>bills,card,cash,cashback,champagne,clouds,dream destination,everyday transactions,funds,maya’s @username feature</t>
  </si>
  <si>
    <t>7:26 PM</t>
  </si>
  <si>
    <t>"LIs806NpB9F6C-dUg03-vLZYj9o"</t>
  </si>
  <si>
    <t>24-Jan-2025 05:18PM</t>
  </si>
  <si>
    <t>Win year-round Philippine Airlines business class flights with Maya</t>
  </si>
  <si>
    <t>http://www.upgrademag.com/web/2025/01/24/win-year-round-philippine-airlines-business-class-flights-with-maya/</t>
  </si>
  <si>
    <t>Upgrade Magazine</t>
  </si>
  <si>
    <t>bills,card,cash,cashback,dream destination,entries,funds,maya’s @username feature,money,philippine airlines</t>
  </si>
  <si>
    <t>5:18 PM</t>
  </si>
  <si>
    <t>"qWJpOAyW4yGuGs31cOTifstyjmg"</t>
  </si>
  <si>
    <t>24-Jan-2025 05:10PM</t>
  </si>
  <si>
    <t>Canlubang, Luisita missing key pieces heading to PAL Seniors Interclub</t>
  </si>
  <si>
    <t>https://www.spin.ph/golf/canlubang-luisita-missing-key-pieces-heading-to-pal-seniors-interclub-a1373-20250124?ref=home_feed_1</t>
  </si>
  <si>
    <t>Rosal braces for wide-open battle as Canlubang, Luisita attempt to unseat Del Monte as PAL Seniors Interclub champ</t>
  </si>
  <si>
    <t>SPIN.PH (Sports Interactive Network)</t>
  </si>
  <si>
    <t>action,best player,old clubs,squad,team</t>
  </si>
  <si>
    <t>5:10 PM</t>
  </si>
  <si>
    <t>Mandaluyong City</t>
  </si>
  <si>
    <t>"mu6L2o5JMQcrjQ-HWiKoPO0tfIU"</t>
  </si>
  <si>
    <t>24-Jan-2025 03:56PM</t>
  </si>
  <si>
    <t>Win Year-Round PAL Business Class Flights with Maya</t>
  </si>
  <si>
    <t>https://villagepipol.com/win-year-round-pal-business-class-flights-with-maya/</t>
  </si>
  <si>
    <t>3:56 PM</t>
  </si>
  <si>
    <t>"c0UhqXPDXTh-1ugd8y66qWeeFP0"</t>
  </si>
  <si>
    <t>24-Jan-2025 03:26PM</t>
  </si>
  <si>
    <t>Philippines premier travel showcase Travel Tour Expo 2025 opens on February 7-9</t>
  </si>
  <si>
    <t>https://travelupdate.ph/7420/philippines-premier-travel-showcase-travel-tour-expo-2025-opens-on-february-7-9/</t>
  </si>
  <si>
    <t>The Philippines Travel Agencies Association (PTAA) is gearing up for the 32nd Travel Tour Expo (TTE) 2025, themed “Beyond Borders,” set to ...</t>
  </si>
  <si>
    <t>... entrance, offering 0% interest when you book a flight with Philippine Airlines with a minimum of P20,000 airfare, or buy-now-pay-later ...</t>
  </si>
  <si>
    <t>Travel Update Philippines</t>
  </si>
  <si>
    <t>affordable packages,airlines,attendees,bank,cruise ships,destinations,event,exclusive experiences,exhibitors,expert travel advice</t>
  </si>
  <si>
    <t>3:26 PM</t>
  </si>
  <si>
    <t>"dOScdJGkdjqzX5nTnEjKQ6ETQ_k"</t>
  </si>
  <si>
    <t>24-Jan-2025 12:53PM</t>
  </si>
  <si>
    <t>PAL’s pandemic creditors get exit option, airline to list P17.8B worth of shares next week</t>
  </si>
  <si>
    <t>https://insiderph.com/pals-pandemic-creditors-get-exit-option-airline-to-list-p178b-worth-of-shares-next-week</t>
  </si>
  <si>
    <t>Taipan Lucio Tan’s PAL Holdings received clearance to list nearly P17.8 billion in new shares next week, giving creditors the opportunity ...</t>
  </si>
  <si>
    <t>... be given an option to recover losses after PAL Holdings’ Philippine Airlines successfully completed a $2-billion debt restructuring ...</t>
  </si>
  <si>
    <t>airline operator,airline to list,bankruptcy filing,carrier through capital injections,creditors,debt restructuring deal,dozens of aircraft,exit option,flag carrier,leasing firms</t>
  </si>
  <si>
    <t>12:53 PM</t>
  </si>
  <si>
    <t>"v6x0ievJS09WnY30yaU1JJao9OE"</t>
  </si>
  <si>
    <t>24-Jan-2025 11:44AM</t>
  </si>
  <si>
    <t>Fly with Maya &amp; PAL: Your Ticket to Business Class Awaits</t>
  </si>
  <si>
    <t>https://tapmag.ph/fly-with-maya-pal-your-ticket-to-business-class-awaits/</t>
  </si>
  <si>
    <t>Set off to your dream destination in ultimate style: reclining in comfortable seats with spacious legroom, savoring full-course meals, and ...</t>
  </si>
  <si>
    <t>tapmag.ph</t>
  </si>
  <si>
    <t>11:44 AM</t>
  </si>
  <si>
    <t>"v-tmdvGuymD9S43FdWTJXqSPWRA"</t>
  </si>
  <si>
    <t>24-Jan-2025 11:00AM</t>
  </si>
  <si>
    <t>https://punto.com.ph/celebrate-the-lunar-new-year-with-airasia-philippines-top-picks-international-destinations/</t>
  </si>
  <si>
    <t>... 22 January 2025, MANILA, PHILIPPINES — As the Lunar New Year draws near, AirAsia Philippines highlights its international destinations as ...</t>
  </si>
  <si>
    <t>beautiful red lantern displays,cultural celebrations,destinations,festive destination,festive season,festivities and witness,historic chinatown,international travel activity,lanterns,markets</t>
  </si>
  <si>
    <t>11:00 AM</t>
  </si>
  <si>
    <t>"-goF4UsCNx_F5kG1ZRraKasEfdQ"</t>
  </si>
  <si>
    <t>24-Jan-2025 10:11AM</t>
  </si>
  <si>
    <t>Celebrate the Lunar New Year with AirAsia Philippines’ top picks international destinations</t>
  </si>
  <si>
    <t>https://iorbitnews.com/celebrate-the-lunar-new-year-with-airasia-philippines-top-picks-international-destinations/</t>
  </si>
  <si>
    <t>MANILA, PHILIPPINES — As the Lunar New Year draws near, AirAsia Philippines highlights its international destinations as top picks for ...</t>
  </si>
  <si>
    <t>... as we anticipate increased international travel activity,” AirAsia Philippines Communications and Public Affairs Head First Officer Steve ...</t>
  </si>
  <si>
    <t>beautiful red lantern displays,cultural celebrations,destinations,email,festive destination,festivities and witness,historic chinatown,international travel activity,lanterns,markets</t>
  </si>
  <si>
    <t>10:11 AM</t>
  </si>
  <si>
    <t>"INuwfRu9PzQ2vpkOatXgUx65h_8"</t>
  </si>
  <si>
    <t>24-Jan-2025 08:28AM</t>
  </si>
  <si>
    <t>https://www.dwiz882am.com/index.php/celebrate-the-lunar-new-year-with-airasia-philippines-top-picks-international-destinations/</t>
  </si>
  <si>
    <t>airline,beautiful red lantern displays,cultural celebrations,destinations,festive destination,festivities and witness,historic chinatown,international travel activity,lanterns,leading low-cost carrier</t>
  </si>
  <si>
    <t>8:28 AM</t>
  </si>
  <si>
    <t>"lp18EKAQTbtdiWyijRj67A7ORZo"</t>
  </si>
  <si>
    <t>24-Jan-2025 12:06AM</t>
  </si>
  <si>
    <t>Pinoy visitors in Japan surge to over 818,666 in 2024</t>
  </si>
  <si>
    <t>https://businessmirror.com.ph/2025/01/24/pinoy-visitors-in-japan-surge-to-over-818666-in-2024/</t>
  </si>
  <si>
    <t>JAPAN is clearly a favorite destination among Filipinos such that 818,666 visited last year, a 31.56 percent increase from the 622,293 who ...</t>
  </si>
  <si>
    <t>... , with flights departing from Manila, Cebu, and Clark. Philippine Airlines also flies direct from Manila or Cebu to Tokyo, from ...</t>
  </si>
  <si>
    <t>Ma. Stella</t>
  </si>
  <si>
    <t>applications for tourism,attractive destination,consular examination system,country,efficiency of visa processing,favorite destination,flights,intended arrival,many filipinos,multiple-entry visa</t>
  </si>
  <si>
    <t>"E0zPNNMpOpMNKSGAOxdZ37q6UfM"</t>
  </si>
  <si>
    <t>23-Jan-2025 10:12PM</t>
  </si>
  <si>
    <t>https://orangemagazine.ph/2025/win-year-round-ph-airlines-business-class-flights-with-maya/</t>
  </si>
  <si>
    <t>... it happen as they team up with the country’s flag carrier Philippine Airlines (PAL) . This Happy YOU Year, you can turn 2025 into ...</t>
  </si>
  <si>
    <t>10:12 PM</t>
  </si>
  <si>
    <t>"am_ELajZe7UDNHcnhRTmCmC3V5Q"</t>
  </si>
  <si>
    <t>23-Jan-2025 09:24PM</t>
  </si>
  <si>
    <t>Fly Business Class in 2025 with Maya!</t>
  </si>
  <si>
    <t>https://gadgetsmagazine.com.ph/lifestyle/money/maya-fly-business-class</t>
  </si>
  <si>
    <t>Gadgets Magazine</t>
  </si>
  <si>
    <t>9:24 PM</t>
  </si>
  <si>
    <t>"jhSM8nwtD1l1NSI-vjuQf_iOS3Y"</t>
  </si>
  <si>
    <t>23-Jan-2025 06:36PM</t>
  </si>
  <si>
    <t>https://themanilapost.net/celebrate-the-lunar-new-year-with-airasia-philippines-top-picks-international-destinations/</t>
  </si>
  <si>
    <t>"nG3BLKmgAS_Du-x6ddDwFxS0pOc"</t>
  </si>
  <si>
    <t>https://www.cornermagazineph.com/2025/01/23/celebrate-the-lunar-new-year-with-airasia-philippines-top-picks-international-destinations/</t>
  </si>
  <si>
    <t>"o97iaRvo7CLDp45ehLF7CbcOmXM"</t>
  </si>
  <si>
    <t>23-Jan-2025 06:05PM</t>
  </si>
  <si>
    <t>AirAsia, hinihikayat ang mga pasahero na ipagdiwang ang Lunar New Year sa mga nangungunang international destination</t>
  </si>
  <si>
    <t>https://smninewschannel.com/airasia-hinihikayat-ang-mga-pasahero-na-ipagdiwang-ang-lunar-new-year-sa-mga-nangungunang-international-destination/</t>
  </si>
  <si>
    <t>HABANG papalapit ang Lunar New Year, itinatampok ng AirAsia Philippines ang kanilang mga international destination bilang nangungunang ...</t>
  </si>
  <si>
    <t>New Year, itinatampok ng AirAsia Philippines ang kanilang mga international destination bilang nangungunang pagpipilian para sa mga ...</t>
  </si>
  <si>
    <t>Cherry Light</t>
  </si>
  <si>
    <t>abot,airasia,are,beyond,bilang,bisita,buong,demand,destinasyon,guests</t>
  </si>
  <si>
    <t>6:05 PM</t>
  </si>
  <si>
    <t>"Uqb4SdtQiuIVJ99n173-ruHPheg"</t>
  </si>
  <si>
    <t>23-Jan-2025 05:53PM</t>
  </si>
  <si>
    <t>https://www.manilarepublic.com/celebrate-the-lunar-new-year-with-airasia-philippines-top-picks-international-destinations/?utm_source=rss&amp;utm_medium=rss&amp;utm_campaign=celebrate-the-lunar-new-year-with-airasia-philippines-top-picks-international-destinations</t>
  </si>
  <si>
    <t>beautiful red lantern displays,cultural celebrations,destinations,festive destination,festivities and witness,guests,guests to arrive,historic chinatown,international travel activity,lanterns</t>
  </si>
  <si>
    <t>5:53 PM</t>
  </si>
  <si>
    <t>"6WxEdAHmghDkSbcvSTtKjm3omm0"</t>
  </si>
  <si>
    <t>23-Jan-2025 04:54PM</t>
  </si>
  <si>
    <t>Fly high in 2025: Win year-round Philippine Airlines Business Class flights with Maya</t>
  </si>
  <si>
    <t>https://manilastandard.net/tech/tech-news/314549876/fly-high-in-2025-win-year-round-philippine-airlines-business-class-flights-with-maya.html</t>
  </si>
  <si>
    <t>"kDs23g5kjAIl7uumKF0xy6lfcOE"</t>
  </si>
  <si>
    <t>23-Jan-2025 01:03PM</t>
  </si>
  <si>
    <t>https://staging.clickthecity.com/time-out/article/175348/kim-ji-soo-at-the-pasasalamat-event-of-the-tourism-promotions-board-philippines/</t>
  </si>
  <si>
    <t>Kim Ji Soo graces the Tourism Promotions Board Philippines' Pasasalamat Event, celebrating partnerships and tourism.</t>
  </si>
  <si>
    <t>ClickTheCity</t>
  </si>
  <si>
    <t>1:03 PM</t>
  </si>
  <si>
    <t>"oIWNIuHdEwbn5bPgNjdfwvzm2yc"</t>
  </si>
  <si>
    <t>23-Jan-2025 12:46PM</t>
  </si>
  <si>
    <t>Fly High in 2025: Win Year-Round Philippine Airlines Business Class Flights with Maya!F</t>
  </si>
  <si>
    <t>https://gadaboutprincess.com/fly-high-in-2025-win-year-round-philippine-airlines-business-class-flights-with-maya/</t>
  </si>
  <si>
    <t>GadAboutPrincess.com</t>
  </si>
  <si>
    <t>Cie Cisneros</t>
  </si>
  <si>
    <t>bills,card,cash,cashback,champagne,country’s flag carrier,dream destination,everyday transactions,funds,maya’s @username feature</t>
  </si>
  <si>
    <t>12:46 PM</t>
  </si>
  <si>
    <t>"EgPaQJ7KHZK7s9Q3PnB-AIunREo"</t>
  </si>
  <si>
    <t>23-Jan-2025 09:32AM</t>
  </si>
  <si>
    <t>Philippine Airlines among Asia’s ‘Most On-Time’ airlines for 2024P, hits Top Ten list for 2nd year in a row, advances to 7th place</t>
  </si>
  <si>
    <t>https://www.peoplestonightonline.com/news/philippine-airlines-among-asias-most-on-time-airlines-for-2024p-hits-top-ten-list-for-2nd-year-in-a-row-advances-to-7th-place/</t>
  </si>
  <si>
    <t>Philippine Airlines (PAL) once again made it to the top ten most punctual airlines in the Asia-Pacific region for 2024.</t>
  </si>
  <si>
    <t>... Philippine Airlines (PAL) once again made it to the top ten most punctual airlines in the Asia-Pacific region for 2024. Now ranked as the ...</t>
  </si>
  <si>
    <t>australian carriers,global aviation,philippine airlines,philippine flag carrier,punctuality analysis,ranking,seventh most punctual airline,seventh-place ranking,top ten list,uncompromising safety culture</t>
  </si>
  <si>
    <t>9:32 AM</t>
  </si>
  <si>
    <t>"mOrGTHTyPvb49UsnwFeJ4yy7dak"</t>
  </si>
  <si>
    <t>23-Jan-2025 09:12AM</t>
  </si>
  <si>
    <t>AIRASIA SEES SURGE IN BOOKINGS POST-HOLIDAYS, AS LUNAR YEAR DRAWS NEAR</t>
  </si>
  <si>
    <t>https://www.peoplestonightonline.com/business/airasia-sees-surge-in-bookings-post-holidays-as-lunar-year-draws-near/</t>
  </si>
  <si>
    <t>beautiful red lantern displays,cultural celebrations,destinations,historic chinatown,international travel activity,lanterns,markets,plants and flowers,post- holiday season,preferred travel partner</t>
  </si>
  <si>
    <t>9:12 AM</t>
  </si>
  <si>
    <t>"bZuKSgcUpspJaw1pdyWSLpmmnRo"</t>
  </si>
  <si>
    <t>23-Jan-2025 06:39AM</t>
  </si>
  <si>
    <t>AirAsia sustains travel demand after the holidays and before Lunar Year</t>
  </si>
  <si>
    <t>https://journal.com.ph/airasia-sustains-travel-demand-after-the-holidays-and-before-lunar-year/</t>
  </si>
  <si>
    <t>... “We are delighted by the sustained travel demand we’re witnessing even beyond the post- holiday season. As we approach the Lunar New Year, ...</t>
  </si>
  <si>
    <t>... draws near. “ AirAsia Philippines highlights its international destinations as top picks for travelers seeking cultural celebrations to ...</t>
  </si>
  <si>
    <t>beautiful red lantern displays,cultural celebrations,destinations,historic chinatown,international travel activity,lanterns,markets,plants and flowers,preferred travel partner,smooth travel experience</t>
  </si>
  <si>
    <t>6:39 AM</t>
  </si>
  <si>
    <t>"qjHlUpem243dPTH5T1GZF6q1N5o"</t>
  </si>
  <si>
    <t>23-Jan-2025 03:48AM</t>
  </si>
  <si>
    <t>Cebu Pacific Is Transferring All Siargao Flights to Clark</t>
  </si>
  <si>
    <t>https://www.msn.com/en-ph/lifestyle/travel/cebu-pacific-is-transferring-all-siargao-flights-to-clark/ar-AA1xHj0H</t>
  </si>
  <si>
    <t>Cebu Pacific Is Transferring All Siargao Flights to Clark © Provided by Spot.ph (SPOT.ph) Traveling to Siargao this year via Cebu Pacific ...</t>
  </si>
  <si>
    <t>... and use it to book a new trip. For more information, visit Cebu Pacific Air's website. Hey, Spotters! Check us out on Viber to join our ...</t>
  </si>
  <si>
    <t>bookings,flight amount,flight changes,flight numbers,flights,free rebooking passengers,masbate flights,move,new plans,original flight date</t>
  </si>
  <si>
    <t>3:48 AM</t>
  </si>
  <si>
    <t>"U8n6jvS2CHEPmXGDmbuJdryAn0g"</t>
  </si>
  <si>
    <t>23-Jan-2025 01:05AM</t>
  </si>
  <si>
    <t>https://iconicmnl.com/win-year-round-pal-business-class-flights-with-maya/</t>
  </si>
  <si>
    <t>Iconic MNL</t>
  </si>
  <si>
    <t>1:05 AM</t>
  </si>
  <si>
    <t>"nbSgD44n02aIGXbqycyg-fzne4M"</t>
  </si>
  <si>
    <t>22-Jan-2025 11:59PM</t>
  </si>
  <si>
    <t>https://www.recyclebinofamiddlechild.com/2025/01/fly-high-in-2025-win-year-round.html</t>
  </si>
  <si>
    <t>"h9Tqa5DpdQ5EUvvpEaZw16Ksuw0"</t>
  </si>
  <si>
    <t>22-Jan-2025 10:24PM</t>
  </si>
  <si>
    <t>https://www.philippineconcerts.com/news/kim-ji-soo-at-the-pasasalamat-event-of-the-tourism-promotions-board-philippines/</t>
  </si>
  <si>
    <t>Philippine Concerts</t>
  </si>
  <si>
    <t>10:24 PM</t>
  </si>
  <si>
    <t>"nQcBqef8PsN3RBJzhoFjqVROros"</t>
  </si>
  <si>
    <t>22-Jan-2025 10:03PM</t>
  </si>
  <si>
    <t>Fly high in 2025: Win year-round Philippine Airlines business class flights with Maya</t>
  </si>
  <si>
    <t>https://2ndopinion.ph/fly-high-in-2025-win-year-round-philippine-airlines-business-class-flights-with-maya/</t>
  </si>
  <si>
    <t>2.O Magazine</t>
  </si>
  <si>
    <t>adventures,bills,borrow money,card,cash,cashback,champagne,country’s flag carrier,dream destination,everyday transactions</t>
  </si>
  <si>
    <t>10:03 PM</t>
  </si>
  <si>
    <t>"t3mP4X30w5k8bq7XPf4oNrvafUI"</t>
  </si>
  <si>
    <t>22-Jan-2025 08:53PM</t>
  </si>
  <si>
    <t>‘Barefoot luxury, slow travel’ trends rising among Filipino tourists: expert</t>
  </si>
  <si>
    <t>https://www.abs-cbn.com/news/business/2025/1/22/-barefoot-luxury-slow-travel-trends-rising-among-filipino-tourists-expert-2054</t>
  </si>
  <si>
    <t>Filipino travelers are more willing to stay longer in tourist destinations to immerse in new cultures and see more sights in underrated ...</t>
  </si>
  <si>
    <t>... , Vietnam is also becoming popular, said Bryan Sansolis, Philippine Airlines’ (PAL) Head for Philippine Sales.\u003c/p\u003e\u003cp\ ...</t>
  </si>
  <si>
    <t>Katrina Domingo</t>
  </si>
  <si>
    <t>11th travel madness expo,abs-cbn,change in travel preference,city,com/lifestyle,conventional tourist spots,country,emerging destination,expo-kicks,favorite international destination</t>
  </si>
  <si>
    <t>8:53 PM</t>
  </si>
  <si>
    <t>"65a1lDQKy9BADVjBX-SFzsqm5Zc"</t>
  </si>
  <si>
    <t>22-Jan-2025 07:50PM</t>
  </si>
  <si>
    <t>AirAsia PH logs strong bookings for Lunar New Year</t>
  </si>
  <si>
    <t>https://manilastandard.net/business/314549591/airasia-ph-logs-strong-bookings-for-lunar-new-year.html</t>
  </si>
  <si>
    <t>AirAsia Philippines said Wednesday it recorded a significant increase in flight bookings in anticipation of the upcoming Lunar New Year ...</t>
  </si>
  <si>
    <t>... to Kota Kinabalu in Malaysia. AirAsia Philippines flies to 12 domestic destinations and 13 international destinations. It was launched as ...</t>
  </si>
  <si>
    <t>airline,anticipation,asean countries,daily flights,destinations,flight bookings,fourth airline operations center,guests,guests to arrive,international travel activity</t>
  </si>
  <si>
    <t>7:50 PM</t>
  </si>
  <si>
    <t>"1Xn1swSKsRVmQeQZ5m4Yoi9sS1Y"</t>
  </si>
  <si>
    <t>22-Jan-2025 04:37PM</t>
  </si>
  <si>
    <t>‘Sabotage’: Inka Magnaye denies charging P500K for live voice-over services</t>
  </si>
  <si>
    <t>https://interaksyon.philstar.com/celebrities/2025/01/22/290694/inka-magnaye-denies-charging-live-voice-over-services/</t>
  </si>
  <si>
    <t>How logistics industry experts plan to ‘move forward’ after COVID-19</t>
  </si>
  <si>
    <t>Filipinos later discovered that she was the voice behind Philippine Airlines’ announcements, a job that her mom also used to have in ...</t>
  </si>
  <si>
    <t>InterAksyon</t>
  </si>
  <si>
    <t>Jeline Malasig</t>
  </si>
  <si>
    <t>action-adventure film,announcements,budget,claims,clients,dc film,dc movie,destination for budget,events,exorbitant” amount</t>
  </si>
  <si>
    <t>4:37 PM</t>
  </si>
  <si>
    <t>"3nHUWLssdDSMpidyVNsqgPBy6Ts"</t>
  </si>
  <si>
    <t>22-Jan-2025 04:20PM</t>
  </si>
  <si>
    <t>https://manilasociety.com/fly-high-in-2025-win-year-round-philippine-airlines-business-class-flights-with-maya/</t>
  </si>
  <si>
    <t>Manila Society</t>
  </si>
  <si>
    <t>Lariza Garcia</t>
  </si>
  <si>
    <t>4:20 PM</t>
  </si>
  <si>
    <t>"XS8RHrjKP_FUCQDrcKurVvB-wdA"</t>
  </si>
  <si>
    <t>22-Jan-2025 03:34PM</t>
  </si>
  <si>
    <t>https://dbedalyn.com/fly-high-in-2025-win-year-round-philippine-airlines-business-class-flights-with-maya/</t>
  </si>
  <si>
    <t>DBedalyn.com</t>
  </si>
  <si>
    <t>3:34 PM</t>
  </si>
  <si>
    <t>"lkuOXZp04ZERWHyPa0ZPhD-s640"</t>
  </si>
  <si>
    <t>22-Jan-2025 03:17PM</t>
  </si>
  <si>
    <t>BI rescues victim of 'mail-order bride' scheme</t>
  </si>
  <si>
    <t>https://www.sunstar.com.ph/manila/bi-rescues-victim-of-mail-order-bride-scheme</t>
  </si>
  <si>
    <t>BUREAU of Immigration (BI) officers intercepted a 22-year-old Filipina suspected of being a victim of a mail-order bride scheme on January ...</t>
  </si>
  <si>
    <t>... Ninoy Aquino International Airport before she could board a Philippine Airlines flight to Shanghai, China. A mail-order bride is a woman ...</t>
  </si>
  <si>
    <t>agency or brokerage,alleged husband,allowance,answers,bi commissioner joel anthony viado,bi rescues victim,bi’s immigration protection,chinese husband,contractual marriage,marriage details</t>
  </si>
  <si>
    <t>3:17 PM</t>
  </si>
  <si>
    <t>"C_S2mBXd_EpPADtBoG0CAu-y6zM"</t>
  </si>
  <si>
    <t>22-Jan-2025 03:10PM</t>
  </si>
  <si>
    <t>Festive milestone: AirAsia Philippines hits 220,000 bookings for Lunar New Year</t>
  </si>
  <si>
    <t>https://milyonaryo.com.ph/festive-milestone-airasia-philippines-hits-220000-bookings-for-lunar-new-year/</t>
  </si>
  <si>
    <t>AirAsia Philippines announced a surge in flight bookings for the upcoming Lunar New Year celebrations.</t>
  </si>
  <si>
    <t>... experience for all passengers, AirAsia Philippines encourages travelers to arrive at the airport at least three hours before their ...</t>
  </si>
  <si>
    <t>Millionaire Business News</t>
  </si>
  <si>
    <t>aircraft,airport,bookings,budget airline,international destinations,international travel activity,leading low-cost carrier,passengers,robust travel demand,scheduled flight departure</t>
  </si>
  <si>
    <t>"mFgdEmPZnJuH50C_TlgGd-UFTgY"</t>
  </si>
  <si>
    <t>22-Jan-2025 02:19PM</t>
  </si>
  <si>
    <t>AirAsia sees bookings surge ahead of lunar new year travel</t>
  </si>
  <si>
    <t>https://context.ph/2025/01/22/airasia-sees-bookings-surge-ahead-of-lunar-new-year-travel/</t>
  </si>
  <si>
    <t>AirAsia Philippines is experiencing a significant uptick in bookings, with 220,000 passengers expected to travel to popular festive ...</t>
  </si>
  <si>
    <t>... and public affairs head at AirAsia Philippines. To ensure a seamless travel experience, Dailisan urged travelers to arrive at least three ...</t>
  </si>
  <si>
    <t>accessible flight options,affordable international travel options,airline,bookings,demand,dominant low-cost carrier,fourth airline operations center,international destinations,marked increase,seamless travel experience</t>
  </si>
  <si>
    <t>2:19 PM</t>
  </si>
  <si>
    <t>"rFz7TOxDTNqwR2rtjW5AFRpdwwU"</t>
  </si>
  <si>
    <t>22-Jan-2025 12:30PM</t>
  </si>
  <si>
    <t>https://mindanaotimes.com.ph/celebrate-the-lunar-new-year-with-airasia-philippines-top-picks-international-destinations/</t>
  </si>
  <si>
    <t>12:30 PM</t>
  </si>
  <si>
    <t>"Yv8-JgjRS-DDLIfDgCtC7hmV7Zc"</t>
  </si>
  <si>
    <t>22-Jan-2025 10:39AM</t>
  </si>
  <si>
    <t>Experience the Warmth of Filipino Care in Philippine Airlines’ New Film</t>
  </si>
  <si>
    <t>https://orangemagazine.ph/2025/experience-the-warmth-of-filipino-care-in-ph-airlines-new-film/</t>
  </si>
  <si>
    <t>This holiday season, Philippine Airlines (PAL) isn’t just flying travelers to their destinations — it’s taking them on an emotional journey ...</t>
  </si>
  <si>
    <t>airline breathes life,campaign,care and connection,care and heartfelt service,care transcends,essence of filipino hospitality,filipino heart,film,film that celebrates,heartfelt lines</t>
  </si>
  <si>
    <t>10:39 AM</t>
  </si>
  <si>
    <t>"oMeAfg8v4EHG-Zsa-NB5KZBWDDE"</t>
  </si>
  <si>
    <t>22-Jan-2025 04:31AM</t>
  </si>
  <si>
    <t>Late-blooming Lumbo eager to make PH Open mark</t>
  </si>
  <si>
    <t>https://sports.inquirer.net/603560/late-blooming-lumbo-eager-to-make-ph-open-mark</t>
  </si>
  <si>
    <t>Jeff Lumbo —MUSONG R. CASTILLO CARMONA, Cavite—For someone who picked up the game 12 years ago in faraway Sarangani province, Jeff Lumbo ...</t>
  </si>
  <si>
    <t>... ,” said Lumbo, who will anchor the Eastridge team in the Philippine Airlines Interclub next month as his swan song before he plays for ...</t>
  </si>
  <si>
    <t>Musong R. Castillo</t>
  </si>
  <si>
    <t>access,amateur race,champion,course,everything,family home,hole cut,low amateur title,money,national champion zeus sara</t>
  </si>
  <si>
    <t>4:31 AM</t>
  </si>
  <si>
    <t>"lfqQQumTO2UgA2wL1tXOmdaZ1kY"</t>
  </si>
  <si>
    <t>22-Jan-2025 04:17AM</t>
  </si>
  <si>
    <t>Late-blooming Lumbo na sabik na gumawa ng PH Open mark</t>
  </si>
  <si>
    <t>https://philippines-times.com/late-blooming-lumbo-na-sabik-na-gumawa-ng-ph-open-mark/</t>
  </si>
  <si>
    <t>CARMONA, Cavite—Para sa isang taong sumabak sa laro 12 taon na ang nakararaan sa malayong lalawigan ng Sarangani, hindi akalain ni Jeff ...</t>
  </si>
  <si>
    <t>... ,” sabi ni Lumbo, na mag-angkla sa koponan ng Eastridge sa Philippine Airlines Interclub sa susunod na buwan bilang kanyang swan song ...</t>
  </si>
  <si>
    <t>akin,amateur,anak,araw,artikulo,bachelor’s,dahil,gumanap,hole,ilang</t>
  </si>
  <si>
    <t>4:17 AM</t>
  </si>
  <si>
    <t>"3X55ys0a8vFLzoUsnWsfIJzuubY"</t>
  </si>
  <si>
    <t>22-Jan-2025 04:15AM</t>
  </si>
  <si>
    <t>https://www.msn.com/en-ph/news/other/late-blooming-lumbo-eager-to-make-ph-open-mark/ar-AA1xBOHq</t>
  </si>
  <si>
    <t>Late-blooming Lumbo eager to make PH Open mark CARMONA, Cavite—For someone who picked up the game 12 years ago in faraway Sarangani ...</t>
  </si>
  <si>
    <t>4:15 AM</t>
  </si>
  <si>
    <t>"H_Ljx1lEOoTw9eCDdU6nCkmE5ew"</t>
  </si>
  <si>
    <t>22-Jan-2025 02:04AM</t>
  </si>
  <si>
    <t>Itinakda ni Inka Magnaye ang record sa Php 500,000 talent fee rumors</t>
  </si>
  <si>
    <t>https://philippines-times.com/itinakda-ni-inka-magnaye-ang-record-sa-php-500000-talent-fee-rumors/</t>
  </si>
  <si>
    <t>Ibinahagi ng Filipino professional voice-over artist at content creator na si Inka Magnaye ang kanyang pagkadismaya sa isang post sa ...</t>
  </si>
  <si>
    <t>... rin siya sa pagpapahiram ng kanyang boses sa flag carrier, Philippine Airlines para sa anunsyo nito sa kaligtasan sa paglipad. Dahil sa ...</t>
  </si>
  <si>
    <t>after,and,backlash,bahagi,boses,carrier,fee,ganoong,gastos,gumagamit</t>
  </si>
  <si>
    <t>2:04 AM</t>
  </si>
  <si>
    <t>"AMelefkBX2FsVkaFimFI03oe8K0"</t>
  </si>
  <si>
    <t>22-Jan-2025 12:44AM</t>
  </si>
  <si>
    <t>Iwasaki finds Masters course ‘very difficult’</t>
  </si>
  <si>
    <t>https://tribune.net.ph/2025/01/21/iwasaki-finds-masters-course-very-difficult</t>
  </si>
  <si>
    <t>CARMONA, Cavite — Aguri Iwasaki returned to the country for the first time in five years, and after two days of official practice rounds ...</t>
  </si>
  <si>
    <t>... Southwoods in many team tournaments like the Fil-Am and the Philippine Airlines Interclub together with another Japanese, Yuto Katsuragawa ...</t>
  </si>
  <si>
    <t>country,course,everything,historic tournament,home,many team tournaments,official practice rounds,southwoods product,true home bet</t>
  </si>
  <si>
    <t>12:44 AM</t>
  </si>
  <si>
    <t>"uZTUxRhsCiuZGoPOzDaQkLaUeKQ"</t>
  </si>
  <si>
    <t>22-Jan-2025 12:26AM</t>
  </si>
  <si>
    <t>Clark ready to host more island flights</t>
  </si>
  <si>
    <t>https://www.philstar.com/business/2025/01/22/2415896/clark-ready-host-more-island-flights</t>
  </si>
  <si>
    <t>Luzon International Premiere Airport Development (LIPAD) Corp. yesterday said it is ready to welcome all island flights to be pushed out of ...</t>
  </si>
  <si>
    <t>... domestic destinations and four foreign cities. Flag carrier Philippine Airlines operates its niche service to Basco in Clark, forcing ...</t>
  </si>
  <si>
    <t>airlines,airport,capacity,impending transfer,inbound visitors to island destinations,international destinations,international travelers,island flights,island routes,passenger traffic</t>
  </si>
  <si>
    <t>12:26 AM</t>
  </si>
  <si>
    <t>"r2uZqSjr0PjUbWJm-e5ULB3nfVs"</t>
  </si>
  <si>
    <t>22-Jan-2025 12:25AM</t>
  </si>
  <si>
    <t>Iwasaki: Masters as difficult as ever</t>
  </si>
  <si>
    <t>https://www.philstar.com/sports/2025/01/22/2416021/iwasaki-masters-difficult-ever</t>
  </si>
  <si>
    <t>Aguri Iwasaki. STAR / File CARMONA, Cavite, Philippines — Aguri Iwasaki returned to the country for the first time in five years, and ...</t>
  </si>
  <si>
    <t>champion,course,elements,everything,southwoods product,star,true home bet</t>
  </si>
  <si>
    <t>12:25 AM</t>
  </si>
  <si>
    <t>"4nr6ToEU1CBqJgeWgAQGc-STWu4"</t>
  </si>
  <si>
    <t>22-Jan-2025 12:09AM</t>
  </si>
  <si>
    <t>Iwasaki calls PH Open site challenging</t>
  </si>
  <si>
    <t>https://www.manilatimes.net/2025/01/22/sports/iwasaki-calls-ph-open-site-challenging/2041973</t>
  </si>
  <si>
    <t>AGURI Iwasaki returned to the country for the first time in five years, and after two days of official practice rounds for the $500,000 ...</t>
  </si>
  <si>
    <t>bona fide star,country,course,filipino players,historic tournament,home,innate knowledge,local knowledge,many team tournaments,official practice rounds</t>
  </si>
  <si>
    <t>12:09 AM</t>
  </si>
  <si>
    <t>"azT6DiRQNoMcOTGCx7idOfD8ecM"</t>
  </si>
  <si>
    <t>22-Jan-2025 12:05AM</t>
  </si>
  <si>
    <t>Governance, whose responsibility?</t>
  </si>
  <si>
    <t>https://businessmirror.com.ph/2025/01/22/governance-whose-responsibility-2/</t>
  </si>
  <si>
    <t>“In a country well governed, poverty is something to be ashamed of.</t>
  </si>
  <si>
    <t>... he approached the doors. He had his first paper napkin from Philippine Airlines and embarrassingly asked for some more from the stewardess ...</t>
  </si>
  <si>
    <t>Conchita L. Manabat</t>
  </si>
  <si>
    <t>billboards,candidates,country,development,glass doors,good government,local government units,lots of billboards/tarpaulins,poverty,presidents</t>
  </si>
  <si>
    <t>12:05 AM</t>
  </si>
  <si>
    <t>"YHrsJEgCkz5GAElJQPws6exYPj0"</t>
  </si>
  <si>
    <t>21-Jan-2025 09:10PM</t>
  </si>
  <si>
    <t>Japan Tour star calls PH Open venue Masters ‘very difficult’</t>
  </si>
  <si>
    <t>https://manilastandard.net/sports/314549180/japan-tour-star-calls-ph-open-venue-masters-very-difficult.html</t>
  </si>
  <si>
    <t>Aguri Iwasaki. Japan Golf Tour CARMONA, Cavite–Aguri Iwasaki returned to the country for the first time in five years, and after two days ...</t>
  </si>
  <si>
    <t>bonafide star,country,course,filipino players,historic tournament,home,innate knowledge,local knowledge,many team tournaments,official practice rounds</t>
  </si>
  <si>
    <t>9:10 PM</t>
  </si>
  <si>
    <t>"Qd_Mxg5cH6NF1zpgVDfu5Pd3j9w"</t>
  </si>
  <si>
    <t>21-Jan-2025 09:05PM</t>
  </si>
  <si>
    <t>Inka Magnaye sets the record straight on Php 500,000 talent fee rumors</t>
  </si>
  <si>
    <t>https://pop.inquirer.net/373316/inka-magnaye-sets-the-record-straight-on-php-500000-talent-fee-rumors</t>
  </si>
  <si>
    <t>Filipino professional voice-over artist and content creator Inka Magnaye shared her frustration on a Facebook post after she claimed to be ...</t>
  </si>
  <si>
    <t>... also best known for lending her voice to the flag carrier, Philippine Airlines for its in-flight safety announcement . Given her soothing ...</t>
  </si>
  <si>
    <t>Laurence Pontejos</t>
  </si>
  <si>
    <t>absolutely false information,aerial performance instagram users,clients,content creator inka magnaye,craft,event,live voice,professional rates,professionals and artists,queens</t>
  </si>
  <si>
    <t>9:05 PM</t>
  </si>
  <si>
    <t>"B9gTptb-TmR8imnpk0dr-B7qh34"</t>
  </si>
  <si>
    <t>21-Jan-2025 08:13PM</t>
  </si>
  <si>
    <t>Japanaese ace Iwasaki braces for tough Open</t>
  </si>
  <si>
    <t>https://businessmirror.com.ph/2025/01/21/japanaese-ace-iwasaki-braces-for-tough-open/</t>
  </si>
  <si>
    <t>Japan Tour winner Aguri Iwasaki braces for a tough week at the club he called home for years before turning pro as he sees action in the ...</t>
  </si>
  <si>
    <t>Iwasaki helped propel Southwoods to three titles in the Philippine Airlines Interclub, the country’s premier club team competition, ...</t>
  </si>
  <si>
    <t>Aldrin Quinto</t>
  </si>
  <si>
    <t>action,asian tour order,club,course,course familiarity,home,japanaese ace iwasaki braces,old iwasaki,philippine open returns,practice rounds</t>
  </si>
  <si>
    <t>8:13 PM</t>
  </si>
  <si>
    <t>"kgOPlI4CyT2JDPQEWzY5MNOwZ60"</t>
  </si>
  <si>
    <t>21-Jan-2025 08:12PM</t>
  </si>
  <si>
    <t>Japanese star still finds Masters Course very difficult</t>
  </si>
  <si>
    <t>https://www.sunstar.com.ph/cebu/japanese-star-still-finds-masters-course-very-difficult</t>
  </si>
  <si>
    <t>CARMONA, Cavite -- Aguri Iwasaki returned to the country for the first time in five years, and after two days of official practice rounds ...</t>
  </si>
  <si>
    <t>... Southwoods in many team tournaments like the Fil-Am and the Philippine Airlines Interclub, together with another Japanese, Yuto ...</t>
  </si>
  <si>
    <t>bona fide star,country,course,historic tournament,home,japanese star,many team tournaments,official practice rounds,southwoods product,true home bet</t>
  </si>
  <si>
    <t>8:12 PM</t>
  </si>
  <si>
    <t>"OQBppCw5gpEeB6TAnCeutAZaifM"</t>
  </si>
  <si>
    <t>21-Jan-2025 08:09PM</t>
  </si>
  <si>
    <t>King, Buddy &amp; PAL Interclub</t>
  </si>
  <si>
    <t>https://businessmirror.com.ph/2025/01/21/king-buddy-pal-interclub/</t>
  </si>
  <si>
    <t>ORGANIZERS are in a frenzy as usual as the Philippine Airlines (PAL) Interclub golf is just around the bend. It has always been like that; ...</t>
  </si>
  <si>
    <t>Al S. Mendoza</t>
  </si>
  <si>
    <t>annual event,bend,buddy to ensure,club swingers,details,free event,free scheduling,frenzy,interclub golf,national team golf championship</t>
  </si>
  <si>
    <t>8:09 PM</t>
  </si>
  <si>
    <t>"ukQ85al4itq9h68_I91uktFvb4Q"</t>
  </si>
  <si>
    <t>21-Jan-2025 06:23PM</t>
  </si>
  <si>
    <t>Rekindle the Joy of Giving with Philippine Airlines’ “Sorpresa”</t>
  </si>
  <si>
    <t>https://orangemagazine.ph/2025/rekindle-the-joy-of-giving-with-ph-airlines-sorpresa/</t>
  </si>
  <si>
    <t>This December, Philippine Airlines (PAL) celebrates the timeless traditions of love, family, and shared dreams with its latest film, ...</t>
  </si>
  <si>
    <t>airline,care,christmas and share,defines filipino culture,dreams,e-gifts,families,fresh meaning to pal,heart campaign,heartwarming film</t>
  </si>
  <si>
    <t>6:23 PM</t>
  </si>
  <si>
    <t>"UG1HEK63HAsJ2kWcw_2P-0cyDUI"</t>
  </si>
  <si>
    <t>21-Jan-2025 04:09PM</t>
  </si>
  <si>
    <t>https://www.msn.com/en-ph/news/sports/iwasaki-calls-ph-open-site-challenging/ar-AA1xBdKC</t>
  </si>
  <si>
    <t>Iwasaki calls PH Open site challenging AGURI Iwasaki returned to the country for the first time in five years, and after two days of ...</t>
  </si>
  <si>
    <t>4:09 PM</t>
  </si>
  <si>
    <t>"P8hGv1xF7WSqp_VQltkMjxIsKhY"</t>
  </si>
  <si>
    <t>21-Jan-2025 04:00PM</t>
  </si>
  <si>
    <t>https://www.msn.com/en-ph/travel/news/clark-ready-to-host-more-island-flights/ar-AA1xBkOf</t>
  </si>
  <si>
    <t>Clark ready to host more island flights © STAR/File MANILA, Philippines — The private operator of the Clark International Airport is ...</t>
  </si>
  <si>
    <t>advantages,airlines,airport,capacity,impending transfer,inbound visitors to island destinations,international destinations,international travelers,island flights,island routes</t>
  </si>
  <si>
    <t>"oMlpWrJEEfNoeZCD5SsfCtvE9ck"</t>
  </si>
  <si>
    <t>https://www.msn.com/en-ph/news/national/iwasaki-masters-as-difficult-as-ever/ar-AA1xBbyJ</t>
  </si>
  <si>
    <t>Iwasaki: Masters as difficult as ever © STAR/File CARMONA, Cavite, Philippines — Aguri Iwasaki returned to the country for the first time ...</t>
  </si>
  <si>
    <t>"CW3A90VN7OxWobpb87NnNMhYIZY"</t>
  </si>
  <si>
    <t>21-Jan-2025 02:45PM</t>
  </si>
  <si>
    <t>Southwoods' Masters course tough to beat at par-70, says Iwasaki</t>
  </si>
  <si>
    <t>https://www.spin.ph/golf/southwoods-masters-course-tough-to-beat-at-par-70-iwasaki-a1373-20250121?ref=home_feed_1</t>
  </si>
  <si>
    <t>Former Southwoods ace in PAL Interclub makes a bid at the Philippine Open</t>
  </si>
  <si>
    <t>country,course,filipino players,historic tournament,home,innate knowledge,japanese pro aguri iwasaki,local knowledge,many team tournaments,philippine open returns</t>
  </si>
  <si>
    <t>2:45 PM</t>
  </si>
  <si>
    <t>"CpAI17cnaH9F6pq-n9MmLizIgac"</t>
  </si>
  <si>
    <t>21-Jan-2025 02:15PM</t>
  </si>
  <si>
    <t>Aguri Iwasaki says PH Open host Southwoods ‘very tough’</t>
  </si>
  <si>
    <t>https://tiebreakertimes.com.ph/tbt/aguri-iwasaki-says-ph-open-host-southwoods-very-tough/325355</t>
  </si>
  <si>
    <t>Aguri Iwasaki returned to the Philippines for the first time in five years and, after two days of official practice rounds for the $500,000 ...</t>
  </si>
  <si>
    <t>... in numerous team tournaments, including the Fil-Am and the Philippine Airlines Interclub, alongside Yuto Katsuragawa, who is now a rising ...</t>
  </si>
  <si>
    <t>Tiebreaker Times</t>
  </si>
  <si>
    <t>best players,course,filipino players,historic tournament,host club,many interclub team titles,meticulously maintained course,official practice rounds,ph open host,philippine open champion</t>
  </si>
  <si>
    <t>2:15 PM</t>
  </si>
  <si>
    <t>"gMS9QphORymWoEAFBh36DU8xUwE"</t>
  </si>
  <si>
    <t>21-Jan-2025 01:39PM</t>
  </si>
  <si>
    <t>Filipina rescued in suspected mail-order bride case</t>
  </si>
  <si>
    <t>https://palawan-news.com/filipina-rescued-in-suspected-mail-order-bride-case/</t>
  </si>
  <si>
    <t>Immigration bureau personnel rescued a Filipina suspected of being a victim of the mail-order-bride scheme last January 14. The Bureau of ...</t>
  </si>
  <si>
    <t>... of the 22-year-old victim before she could board a Philippine Airlines flight to Shanghai, China. BI Commissioner Joel Anthony ...</t>
  </si>
  <si>
    <t>Palawan News</t>
  </si>
  <si>
    <t>alleged husband,appropriate charges,bi commissioner joel anthony viado,chinese husband,commissions,conflicting answers,immigration bureau personnel,mail-order,marriages,monetary allowance</t>
  </si>
  <si>
    <t>1:39 PM</t>
  </si>
  <si>
    <t>"Qa12OQR4m8c0jaizAgwI9_elj10"</t>
  </si>
  <si>
    <t>21-Jan-2025 12:15PM</t>
  </si>
  <si>
    <t>Japan Tour star finds PH Open site Masters ‘very difficult’</t>
  </si>
  <si>
    <t>https://tempo.com.ph/2025/01/21/japan-tour-star-finds-ph-open-site-masters-very-difficult/</t>
  </si>
  <si>
    <t>12:15 PM</t>
  </si>
  <si>
    <t>"P5GB0fop6R0zXmhAkdCdOn26LBE"</t>
  </si>
  <si>
    <t>21-Jan-2025 12:11PM</t>
  </si>
  <si>
    <t>The Winning Team: Carlos Yulo, Cynthia Carrion, and Chloe San Jose are RisingTigers Magazine cover leaders for their upcoming issue</t>
  </si>
  <si>
    <t>https://themanilajournal.com/2025/01/21/the-winning-team-carlos-yulo-cynthia-carrion-and-chloe-san-jose-are-risingtigers-magazine-cover-leaders-for-their-upcoming-issue/?utm_source=rss&amp;utm_medium=rss&amp;utm_campaign=the-winning-team-carlos-yulo-cynthia-carrion-and-chloe-san-jose-are-risingtigers-magazine-cover-leaders-for-their-upcoming-issue</t>
  </si>
  <si>
    <t>Rising Tigers Magazine recently announced the cover leaders for its upcoming issue:“We are the Champions,” which will be released in ...</t>
  </si>
  <si>
    <t>... country and is available in National Bookstore branches and Philippine Airlines Mabuhay lounges. Two-time Gold Medalist Carlos Yulo and ...</t>
  </si>
  <si>
    <t>The Manila Journal</t>
  </si>
  <si>
    <t>chloe’s success stories,cover leaders,olympic gold medalist carlos yulo,upcoming issue</t>
  </si>
  <si>
    <t>12:11 PM</t>
  </si>
  <si>
    <t>"hGyRMjqSKG3J5ti5vLWhscGs9nw"</t>
  </si>
  <si>
    <t>21-Jan-2025 09:17AM</t>
  </si>
  <si>
    <t>More ‘island flights’ at CRK; Turboprops out of NAIA starting March 30</t>
  </si>
  <si>
    <t>https://punto.com.ph/more-island-flights-at-crk-turboprops-out-of-naia-starting-march-30/</t>
  </si>
  <si>
    <t>CLARK FREEPORT – The Clark International Airport is poised to gain more “island flights” along with other secondary airports with the ...</t>
  </si>
  <si>
    <t>... , General Santos, Iloilo, Puerto Princesa, and Tagbilaran. Philippine Airlines’ fly to Basco, Busuanga, Cebu, Caticlan, and Siargao. ...</t>
  </si>
  <si>
    <t>committee,domestic carriers,fewer aircraft,island destinations,island flights,move,operations,philippine star report,romblon flights,smaller tourism destinations</t>
  </si>
  <si>
    <t>9:17 AM</t>
  </si>
  <si>
    <t>"CQTQW_J5Rxq9bNX4nx6pMKm8s84"</t>
  </si>
  <si>
    <t>21-Jan-2025 07:56AM</t>
  </si>
  <si>
    <t>Cebu Pacific offers P199 base fares until Jan. 31</t>
  </si>
  <si>
    <t>https://www.msn.com/en-ph/news/other/cebu-pacific-offers-p199-base-fares-until-jan-31/ar-AA1xz9u0</t>
  </si>
  <si>
    <t>Cebu Pacific's latest promo is valid until Jan. 31. Cebu Pacific Air / Facebook Book a flight and pack your bags! Looking to enjoy the ...</t>
  </si>
  <si>
    <t>baggage allowance,book,book flights,fuel surcharge,international destinations,international terminal fee,latest promo,local destinations,long haul flights,ongoing sale</t>
  </si>
  <si>
    <t>7:56 AM</t>
  </si>
  <si>
    <t>"c4rkuzSVY3jLX0vN_KhQN2q2Po0"</t>
  </si>
  <si>
    <t>21-Jan-2025 07:52AM</t>
  </si>
  <si>
    <t>BI intercepts Filipina in another 'mail-order bride' scheme</t>
  </si>
  <si>
    <t>https://www.philstar.com/headlines/2025/01/21/2415609/bi-intercepts-filipina-another-mail-order-bride-scheme</t>
  </si>
  <si>
    <t>Immigration clearance lane at the Ninoy Aquino International Airport as seen in September 2023. PIA MANILA, Philippines — The Bureau of ...</t>
  </si>
  <si>
    <t>... section prevented a 22-year-old Filipina from boarding a Philippine Airlines flight to Shanghai, China, on January 14. The woman ...</t>
  </si>
  <si>
    <t>Ian Laqui</t>
  </si>
  <si>
    <t>allowance,bi intercepts filipina,bureau,further assistance,human trafficking,husband,immigration clearance lane,old filipina,online dating app,perpetrators of mail-order</t>
  </si>
  <si>
    <t>7:52 AM</t>
  </si>
  <si>
    <t>"kBpeCFu06Qg8W6LueXvPgu5jAuI"</t>
  </si>
  <si>
    <t>21-Jan-2025 01:48AM</t>
  </si>
  <si>
    <t>‘Mail-Order-Bride’ naharang sa NAIA</t>
  </si>
  <si>
    <t>https://www.philstar.com/pilipino-star-ngayon/metro/2025/01/21/2415666/mail-order-bride-naharang-sa-naia</t>
  </si>
  <si>
    <t>MANILA, Philippines — Naharang ng mga tauhan ng Bureau of Immigration-Immigration protection and border enforcement section (I-PROBES) ang ...</t>
  </si>
  <si>
    <t>... ng mail-order-bride scheme habang na papasakay sa flight ng Philippine Airlines papuntang Shanghai, China. Una nang sinabi ng biktima na ...</t>
  </si>
  <si>
    <t>asawa,bahay,biktima,border,dayuhang,flight,habang,imbestigasyon,isang,kanilang</t>
  </si>
  <si>
    <t>1:48 AM</t>
  </si>
  <si>
    <t>"jrWsPLub7PphRq5x5fQwc72mNLE"</t>
  </si>
  <si>
    <t>Metrobank Travel Signature Visa: Swipe your way to your dream destination</t>
  </si>
  <si>
    <t>https://www.philstar.com/lifestyle/2025/01/21/2415608/metrobank-travel-signature-visa-swipe-your-way-your-dream-destination</t>
  </si>
  <si>
    <t>Metrobank and Visa executives toast to the launch of the Metrobank Travel Visa Signature: (from left) Visa account executive Denise ...</t>
  </si>
  <si>
    <t>... be redeemed with Metrobank’s frequent flyer partners like Philippine Airlines Mabuhay Miles, Cathay, Singapore Airlines KrisFlyer and ...</t>
  </si>
  <si>
    <t>Ching M. Alano</t>
  </si>
  <si>
    <t>airports,card,clients,consumer,credit-cards/travel-signature,customers,desire to travel,digital channels group,dream destination,dream of travel</t>
  </si>
  <si>
    <t>"-njUjHWGF3FVqtPfId2cgXMLaqM"</t>
  </si>
  <si>
    <t>21-Jan-2025 12:54AM</t>
  </si>
  <si>
    <t>‘Mail-order’ bride scheme victim intercepted at NAIA</t>
  </si>
  <si>
    <t>https://tribune.net.ph/2025/01/20/mail-order-bride-scheme-victim-intercepted-at-naia</t>
  </si>
  <si>
    <t>The Bureau of Immigration (BI) on Monday reported that its operatives intercepted a 22-year-old Filipina passenger suspected of being a ...</t>
  </si>
  <si>
    <t>Terminal 1 apprehended the woman as she attempted to board a Philippine Airlines flight to Shanghai, China. The woman initially claimed ...</t>
  </si>
  <si>
    <t>agency,airports,arrest,cooperation with airport,husband,immigration officers,mail-order,old filipina passenger,outstanding arrest warrant,scheme</t>
  </si>
  <si>
    <t>12:54 AM</t>
  </si>
  <si>
    <t>"Y54dRrMs3CHT5aHHtv9GvxQ16_U"</t>
  </si>
  <si>
    <t>21-Jan-2025 12:08AM</t>
  </si>
  <si>
    <t>NNIC plans to limit private jets in NAIA for runway efficiency</t>
  </si>
  <si>
    <t>https://www.philstar.com/business/2025/01/21/2415627/nnic-plans-limit-private-jets-naia-runway-efficiency</t>
  </si>
  <si>
    <t>Sources told The STAR that New NAIA Infrastructure Corp. (NNIC) is proposing a reduction in the number of slots allocated for general ...</t>
  </si>
  <si>
    <t>... Havilland Canada Dash 8-400 New Generation of flag carrier Philippine Airlines (PAL). NNIC, acting on its role as NAIA operator, is ...</t>
  </si>
  <si>
    <t>aircraft and travelers,aircraft movement,airport,efficiency,flight schedules and runway usage,flights,gateway,general aviation,midterm elections,naia for runway</t>
  </si>
  <si>
    <t>"lQfHB5IYTFjhpvJMsTAzkj6nqk0"</t>
  </si>
  <si>
    <t>21-Jan-2025 12:05AM</t>
  </si>
  <si>
    <t>Southwoods, Eastridge renew rivalry at PAL Interclub</t>
  </si>
  <si>
    <t>https://www.manilatimes.net/2025/01/21/tmt-newswire/southwoods-eastridge-renew-rivalry-at-pal-interclub/2041429</t>
  </si>
  <si>
    <t>Defending champion Manila Southwoods is aiming for a fourth straight title.</t>
  </si>
  <si>
    <t>AS the 76th Philippine Airlines (PAL) Interclub approaches next month in Bacolod City, all eyes are on the two powerhouse teams vying for ...</t>
  </si>
  <si>
    <t>event,first three rounds,fourth straight title,impressive 42 points,impressive victory,point round,point victory,seniors,team,tournament</t>
  </si>
  <si>
    <t>"M9jMADp8gQtyEDhkUdZ0EXX7e14"</t>
  </si>
  <si>
    <t>20-Jan-2025 11:59PM</t>
  </si>
  <si>
    <t>Cebu Pacific Kicks Off Direct Manila – Sapporo Flights | Japan’s Winter Capital</t>
  </si>
  <si>
    <t>https://www.ruthdelacruz.com/2025/01/cebu-pacific-manila-to-sapporo-2.html</t>
  </si>
  <si>
    <t>More stories here:</t>
  </si>
  <si>
    <t>... to Jakarta for agustd D-Day Concert | Fangirls Trip via Cebu Pacific Air Holiday Travel Tips and Reminders | Cebu Pacific Advisory ...</t>
  </si>
  <si>
    <t>Ruthdelacruz</t>
  </si>
  <si>
    <t>Ruth Dela Cruz</t>
  </si>
  <si>
    <t>beer,direct flights,fifth destination,largest airline connectingphilippines,newest international destination,opportunities to explore,opportunity,popular winter activities,stories,strong international connectivity</t>
  </si>
  <si>
    <t>"W2_36IHvuvQSm47U7xc2HJ4Ru3M"</t>
  </si>
  <si>
    <t>20-Jan-2025 09:57PM</t>
  </si>
  <si>
    <t>Why Building Bridges Manila is an important artistic and cultural initiative</t>
  </si>
  <si>
    <t>https://tribune.net.ph/2025/01/20/why-building-bridges-manila-is-an-important-artistic-and-cultural-initiative</t>
  </si>
  <si>
    <t>One of the finest examples of a Filipino talent who shined internationally is, of course, Lea Salonga.</t>
  </si>
  <si>
    <t>... Bridges Manila is supported and powered by Delimondo, Philippine Airlines and Wild Grass Studios.</t>
  </si>
  <si>
    <t>american musical wonder,artists,arts and culture offerings,asian heritage,asian music creators,billboard charting,billboard, mtv video and others,billboard’s global force awardees,camp,certified hit song</t>
  </si>
  <si>
    <t>9:57 PM</t>
  </si>
  <si>
    <t>"eGBAeVFjSbIDMDWKQfU6VsqrL7I"</t>
  </si>
  <si>
    <t>20-Jan-2025 08:42PM</t>
  </si>
  <si>
    <t>BI intercepts mail order bride at NAIA</t>
  </si>
  <si>
    <t>https://journal.com.ph/bi-intercepts-mail-order-bride-at-naia/</t>
  </si>
  <si>
    <t>ANOTHER woman suspected of being victimized by the mail-order-bride scheme was intercepted by Bureau of Immigration (BI) officers last ...</t>
  </si>
  <si>
    <t>... of the 22-year-old female victim before she could board a Philippine Airlines flight to Shanghai, China. Said victim was turned over to ...</t>
  </si>
  <si>
    <t>alleged husband,another woman,appropriate charges,bi spokesperson dana sandoval,bi’s immigration protection,border enforcement section,chinese husband,commissions,conflicting answers,details</t>
  </si>
  <si>
    <t>8:42 PM</t>
  </si>
  <si>
    <t>"T-j2-7A-IXCWDOJOv29jdoFluXM"</t>
  </si>
  <si>
    <t>20-Jan-2025 05:50PM</t>
  </si>
  <si>
    <t>Commission on referrals? Mail order bride victim intercepted at NAIA — BI</t>
  </si>
  <si>
    <t>https://www.peoplestonightonline.com/news/commission-on-referrals-mail-order-bride-victim-intercepted-at-naia-bi/</t>
  </si>
  <si>
    <t>Bureau of Immigration (BI) officers rescued another female victim suspected of being victimized by the mail-order- bride scheme last ...</t>
  </si>
  <si>
    <t>... of the 22-year-old female victim before she could board a Philippine Airlines flight to Shanghai, China. The victim initially claimed ...</t>
  </si>
  <si>
    <t>alleged husband,appropriate charges,bi spokesperson dana sandoval,bi’s immigration protection,border enforcement section,chinese husband,commission on referrals,commissions,conflicting answers,mail-order</t>
  </si>
  <si>
    <t>5:50 PM</t>
  </si>
  <si>
    <t>"Pb5DSihw4HnW2yvDcj-nMqCrLYk"</t>
  </si>
  <si>
    <t>20-Jan-2025 05:30PM</t>
  </si>
  <si>
    <t>BI nailigtas biktima ng ‘mail-order-bride’ scheme</t>
  </si>
  <si>
    <t>https://peoplestaliba.com/bi-nailigtas-biktima-ng-mail-order-bride-scheme/</t>
  </si>
  <si>
    <t>NAILIGTAS ng mga tauhan ng Bureau of Immigration (BI) ang isa na namang babaeng biktima ng hinihinalang mail-order-bride scheme nitong ...</t>
  </si>
  <si>
    <t>... sa 22-anyos na biktima bago pa ito makasakay ng flight ng Philippine Airlines patungong Shanghai, China. Sa simula, sinabi ng biktima ...</t>
  </si>
  <si>
    <t>araw,are,bawat,biktima,cases,detalye,flight,hinihinalang,imbestigasyon,isang</t>
  </si>
  <si>
    <t>5:30 PM</t>
  </si>
  <si>
    <t>"p-WvWgL_JG4RgTWih-KfS5w0Paw"</t>
  </si>
  <si>
    <t>20-Jan-2025 05:29PM</t>
  </si>
  <si>
    <t>‘Mail-order-bride’ nailigtas ng BI</t>
  </si>
  <si>
    <t>https://journalnews.com.ph/mail-order-bride-nailigtas-ng-bi/</t>
  </si>
  <si>
    <t>"YRZn5E3QOwYP7PK97e1Y1IUQDqM"</t>
  </si>
  <si>
    <t>20-Jan-2025 04:00PM</t>
  </si>
  <si>
    <t>https://www.msn.com/en-ph/travel/news/metrobank-travel-signature-visa-swipe-your-way-to-your-dream-destination/ar-AA1xwSu1</t>
  </si>
  <si>
    <t>Metrobank Travel Signature Visa: Swipe your way to your dream destination Dreaming of traveling but never getting to your destination? ...</t>
  </si>
  <si>
    <t>actual journey,airports,card,consumer,customers,desire to travel,dream destination,dream of travel,filipino traveler,first adventure</t>
  </si>
  <si>
    <t>"FaOZez347MEdH33o0kHHZCHXkx4"</t>
  </si>
  <si>
    <t>https://www.msn.com/en-ph/travel/news/nnic-plans-to-limit-private-jets-in-naia-for-runway-efficiency/ar-AA1xx1mA</t>
  </si>
  <si>
    <t>NNIC plans to limit private jets in NAIA for runway efficiency MANILA, Philippines — The private operator of the Ninoy Aquino ...</t>
  </si>
  <si>
    <t>aircraft and travelers,aircraft movement,airport,commercial operations,efficiency,flight schedules and runway usage,flights,gateway,general aviation,midterm elections</t>
  </si>
  <si>
    <t>"8y2ztAB8QzN3Hp0HkfsAzkAPyXU"</t>
  </si>
  <si>
    <t>20-Jan-2025 07:22AM</t>
  </si>
  <si>
    <t>PAL Interclub: Southwoods, Eastridge renew rivalry</t>
  </si>
  <si>
    <t>https://visayandailystar.com/pal-interclub-southwoods-eastridge-renew-rivalry/</t>
  </si>
  <si>
    <t>As the 76th Philippine Airlines (PAL) Interclub approaches next month in Bacolod City, all eyes are on the two powerhouse teams vying for ...</t>
  </si>
  <si>
    <t>The Visayan Daily Star</t>
  </si>
  <si>
    <t>asian junior masters qualifying,competition,coveted regular championship,event,historic fourth straight title,impressive 42 points,impressive victory,invitational’s championship division,newfound confidence,pgt qualifying</t>
  </si>
  <si>
    <t>7:22 AM</t>
  </si>
  <si>
    <t>Western Visayas</t>
  </si>
  <si>
    <t>"U0QCrNwK2swW6kvnCro3XJUqmjg"</t>
  </si>
  <si>
    <t>20-Jan-2025 06:40AM</t>
  </si>
  <si>
    <t>Southwoods, Eastridge renew rivalry in PAL Interclub</t>
  </si>
  <si>
    <t>https://marketmonitor.com.ph/southwoods-eastridge-renew-rivalry-in-pal-interclub/</t>
  </si>
  <si>
    <t>asian junior masters qualifying,competition,coveted regular championship,email,event,historic fourth straight title,impressive 42 points,impressive victory,invitational’s championship division,newfound confidence</t>
  </si>
  <si>
    <t>6:40 AM</t>
  </si>
  <si>
    <t>"TVtqEiJm72fLRGhT64XsTVoeCA4"</t>
  </si>
  <si>
    <t>20-Jan-2025 02:00AM</t>
  </si>
  <si>
    <t>Special immigrant visa processing of about 200 Afghans in Philippiness finished</t>
  </si>
  <si>
    <t>https://www.manila-shimbun.com/category/english/news281269.html</t>
  </si>
  <si>
    <t>Official processing of special immigrant visas (SIV) of nearly 200 Afghanistan citizens has been completed by US authorities in the ...</t>
  </si>
  <si>
    <t>... batch of Afghan SIV applicants left the country aboard a Philippine Airlines flight before midnight on Friday "The government of the ...</t>
  </si>
  <si>
    <t>The Daily Manila Shimbun</t>
  </si>
  <si>
    <t>afghan nationals,afghan siv applicants,center,commercial flights,cooperation,country,deep appreciation,efforts,final batch,final processing</t>
  </si>
  <si>
    <t>2:00 AM</t>
  </si>
  <si>
    <t>"VAM49GcO12vFVOALLIyRW82nM1E"</t>
  </si>
  <si>
    <t>20-Jan-2025 12:26AM</t>
  </si>
  <si>
    <t>PAL Interclub: All eyes on Southwoods, Eastridge</t>
  </si>
  <si>
    <t>https://malaya.com.ph/sports/golf/pal-interclub-all-eyes-on-southwoods-eastridge/</t>
  </si>
  <si>
    <t>WITH the 76th Philippine Airlines (PAL) Interclub in Bacolod City just around the corner, all eyes are on the two powerhouse teams vying ...</t>
  </si>
  <si>
    <t>asian junior masters qualifying,coveted regular championship,exciting competition,eyes,historic course,impressive 42 points,impressive victory,invitational’s championship division,long event,long-time team captain thirdyescano</t>
  </si>
  <si>
    <t>"bZMNmgP1GacYmCWJWCLp-QYJV9E"</t>
  </si>
  <si>
    <t>20-Jan-2025 12:24AM</t>
  </si>
  <si>
    <t>Island flights transferred out of NAIA by March</t>
  </si>
  <si>
    <t>https://www.philstar.com/business/2025/01/20/2415396/island-flights-transferred-out-naia-march</t>
  </si>
  <si>
    <t>Passengers queue to enter the Ninoy Aquino International Airport (NAIA) Terminal 3 in Pasay City on February 24, 2024. STAR / Ernie ...</t>
  </si>
  <si>
    <t>... island flights, mostly operated by Cebu Pacific’s Cebgo and Philippine Airlines’ PAL Express, will now have to fly out from Clark or other ...</t>
  </si>
  <si>
    <t>airport operation capacity,aviation experts,committee,demand for slots,domestic carriers,fewer aircraft,general aviation,island flights,move,operations</t>
  </si>
  <si>
    <t>12:24 AM</t>
  </si>
  <si>
    <t>"0ZJdFgi4L9A4c4iWZE-y0ewQY6c"</t>
  </si>
  <si>
    <t>20-Jan-2025 12:02AM</t>
  </si>
  <si>
    <t>‘Never Enoughness’</t>
  </si>
  <si>
    <t>https://businessmirror.com.ph/2025/01/20/never-enoughness/</t>
  </si>
  <si>
    <t>Just by the sound of it, the Greek word “pleonexia” comes off as a disease. However, such a word, sometimes referred to as pleonexy, means ...</t>
  </si>
  <si>
    <t>art imitates life,budget,budget process,desire,desire for success,fame,female lead,god’s commandment,greek word,laws</t>
  </si>
  <si>
    <t>12:02 AM</t>
  </si>
  <si>
    <t>"tOs9yy2Mh2p0Thb_QaSQSQnx3B0"</t>
  </si>
  <si>
    <t>19-Jan-2025 09:08PM</t>
  </si>
  <si>
    <t>Heritage in Flight: Weaving Our Nation’s Heritage, Juan Flight At A Time</t>
  </si>
  <si>
    <t>https://www.abs-cbn.com/lifestyle/travel/2025/1/19/heritage-in-flight-with-cebu-pacific-2108</t>
  </si>
  <si>
    <t>Department of Tourism joined Cebu Pacific in celebrating the collaboration of travel and culture through “Heritage in Flight: Weaving Our ...</t>
  </si>
  <si>
    <t>... same note, Ms. Michelle Eve De Guzman, Marketing Director of Cebu Pacific Air acknowledged the presence of the weavers and their crafts ...</t>
  </si>
  <si>
    <t>abs-cbn,border,box-sizing,class,color,com/prod/editorimage,country,cultural heritage endures,culture,domestic tourism</t>
  </si>
  <si>
    <t>9:08 PM</t>
  </si>
  <si>
    <t>"-afAZfc9oDyfs1SSuxjGdTW6QGM"</t>
  </si>
  <si>
    <t>19-Jan-2025 08:49PM</t>
  </si>
  <si>
    <t>AirAsia Philippines Continues to Soar as Aklan’s Travel Leader</t>
  </si>
  <si>
    <t>https://flingerosphilippines.com/airasia-philippines-continues-to-soar-as-aklans-travel-leader/</t>
  </si>
  <si>
    <t>... community, AirAsia Philippines hosted a free concert at Magsaysay Park on January 16, 2025 with featured live performances by Filipino ...</t>
  </si>
  <si>
    <t>FlingerosPhilippines.com</t>
  </si>
  <si>
    <t>Jowell Juanillo</t>
  </si>
  <si>
    <t>best low-cost airline,commercial airline,continued growth,convenient travel options,daily flights,enriching travel experience,famous boracay island,gateway,kalibo and caticlan airports,leading airline</t>
  </si>
  <si>
    <t>"9TNzkG0xfmwcU6uMeHuu7QUO4qs"</t>
  </si>
  <si>
    <t>19-Jan-2025 07:00PM</t>
  </si>
  <si>
    <t>https://thechinitosantichronicles.com/airasia-philippines-continues-to-soar-as-aklans-travel-leader/</t>
  </si>
  <si>
    <t>AirAsia Philippines solidifies its position as the leading airline in Aklan, serving the province’s gateways Kalibo and Caticlan with 74 ...</t>
  </si>
  <si>
    <t>7:00 PM</t>
  </si>
  <si>
    <t>"Ii3gFKwVN5rSvR7UNiJhoGjqbHU"</t>
  </si>
  <si>
    <t>19-Jan-2025 06:38PM</t>
  </si>
  <si>
    <t>New couple alert? Mark Leviste’s viral fridge clean-up for Aira Lopez</t>
  </si>
  <si>
    <t>https://politiko.com.ph/2025/01/19/new-couple-alert-mark-levistes-viral-fridge-clean-up-for-aira-lopez/snitch-network/</t>
  </si>
  <si>
    <t>... be trying to win the heart of Aira Lourdes Aquino Lopez, a Philippine Airlines flight attendant, triathlete and vlogger from Tarlac, with ...</t>
  </si>
  <si>
    <t>background,caption,clip,home,latest gesture,new aquino,new couple alert,philippine airlines flight attendant,tea about leviste volunteering,video</t>
  </si>
  <si>
    <t>6:38 PM</t>
  </si>
  <si>
    <t>"Gm9UuEMdfSnMTDYrneN9k3TOz8c"</t>
  </si>
  <si>
    <t>19-Jan-2025 04:00PM</t>
  </si>
  <si>
    <t>https://www.msn.com/en-ph/travel/news/island-flights-transferred-out-of-naia-by-march/ar-AA1xt3io</t>
  </si>
  <si>
    <t>Island flights transferred out of NAIA by March © STAR / Ernie Penaredondo More than 2 million passengers affected MANILA, Philippines — ...</t>
  </si>
  <si>
    <t>airport operation capacity,aviation experts,committee,demand for slots,domestic carriers,fewer aircraft,fleet,general aviation,island flights,move</t>
  </si>
  <si>
    <t>"cHGTemRGSxd6-M-zGTPCoXytBx0"</t>
  </si>
  <si>
    <t>19-Jan-2025 11:59AM</t>
  </si>
  <si>
    <t>Rufa Mae nagbabala sa scammers: ‘No, no, no! Beware and aware guys!’</t>
  </si>
  <si>
    <t>https://bandera.inquirer.net/405006/rufa-mae-nagbabala-sa-scammers-no-no-no-beware-and-aware-guys</t>
  </si>
  <si>
    <t>PHOTO: Facebook/Rufa Mae Quinto Magallanes AYAN na naman ang scammers ! Nakahanap ulit sila ng pwedeng modus upang makapanloko. Ginagamit ...</t>
  </si>
  <si>
    <t>... noong January 8 mula sa San Francisco, California via Philippine Airlines at kusa siyang sumuko sa mga tauhan ng NBI na siya ring ...</t>
  </si>
  <si>
    <t>akong,aktres,arrest,aware,balaan,estafa,ganitong,guys,halagang,kanyang</t>
  </si>
  <si>
    <t>11:59 AM</t>
  </si>
  <si>
    <t>"rFR4XMvY9pdh86UOXr4xygldAmc"</t>
  </si>
  <si>
    <t>19-Jan-2025 10:32AM</t>
  </si>
  <si>
    <t>Special immigrant visa processing of about 200 Afghan nationals in PH completed</t>
  </si>
  <si>
    <t>https://www.gmanetwork.com/news/topstories/nation/933354/special-immigrant-visa-processing-of-about-200-afghan-nationals-in-ph-completed/story/</t>
  </si>
  <si>
    <t>The official processing of special immigrant visas (SIV) of nearly 200 Afghanistan citizens has been completed by US authorities in the ...</t>
  </si>
  <si>
    <t>... batch of Afghan SIV applicants left the country aboard a Philippine Airlines flight just before midnight on Friday. "The government of ...</t>
  </si>
  <si>
    <t>GMA Network</t>
  </si>
  <si>
    <t>Michaela Del Callar</t>
  </si>
  <si>
    <t>afghan nationals,afghan siv applicants,american forces,commercial flights,country,email,final processing,government,long-time treaty ally,philippine airlines flight</t>
  </si>
  <si>
    <t>10:32 AM</t>
  </si>
  <si>
    <t>"CEfBYI_pleR40xq2zTnRsKMzRgs"</t>
  </si>
  <si>
    <t>19-Jan-2025 05:15AM</t>
  </si>
  <si>
    <t>Aside from Tom Hanks and Meg Ryan, Jimi Hendrix, Kurt Cobain, Bruce Lee, Elvis Presley, and the Beatles will keep you sleepless in Seattle</t>
  </si>
  <si>
    <t>https://philstarlife.com/living/479751-jimi-hendrix-kurt-cobain-bruce-lee-elvis-presley-beatles-sleepless-seattle</t>
  </si>
  <si>
    <t>When Philippine Airlines started its direct flight from Manila to Seattle last October, movie fans thought they finally could visit the ...</t>
  </si>
  <si>
    <t>assorted food,beatles famously,best glass artists,coffee culture,comfort foods,diehard fan,fans,floating home,glass,good food</t>
  </si>
  <si>
    <t>5:15 AM</t>
  </si>
  <si>
    <t>"jhNDKVYLhAprzpNnQiBIxKGKUIE"</t>
  </si>
  <si>
    <t>19-Jan-2025 02:32AM</t>
  </si>
  <si>
    <t>https://www.msn.com/en-ph/news/national/special-immigrant-visa-processing-of-about-200-afghan-nationals-in-ph-completed/ar-AA1xrDPE</t>
  </si>
  <si>
    <t>A plane with around 300 Afghan nationals on board lands in Manila on Monday, January 6, 2025. The Afghan nationals will temporarily stay in ...</t>
  </si>
  <si>
    <t>afghan nationals,afghan siv applicants,american forces,commercial flights,country,final processing,government,philippine airlines flight,philippine officials,photo courtesy</t>
  </si>
  <si>
    <t>2:32 AM</t>
  </si>
  <si>
    <t>"B3mxTmxkHhlL77rlgpe_dYJDSMc"</t>
  </si>
  <si>
    <t>18-Jan-2025 08:03PM</t>
  </si>
  <si>
    <t>AirAsia Philippines continues to soar as Aklan’s travel leader</t>
  </si>
  <si>
    <t>https://iorbitnews.com/airasia-philippines-continues-to-soar-as-aklans-travel-leader/</t>
  </si>
  <si>
    <t>MANILA, PHILIPPINES — AirAsia Philippines solidifies its position as the leading airline in Aklan, serving the province’s gateways Kalibo ...</t>
  </si>
  <si>
    <t>Akeanon community, AirAsia Philippines hosted a free concert at Magsaysay Park on January 16, 2025 with featured live performances by ...</t>
  </si>
  <si>
    <t>aklan’s travel leader,best low-cost airline,commercial airline,continued growth,convenient travel options,daily flights,email,enriching travel experience,famous boracay island,kalibo and caticlan airports</t>
  </si>
  <si>
    <t>"iq7EuvBIZzfB51lQ9D1PBIQKWE8"</t>
  </si>
  <si>
    <t>18-Jan-2025 05:32PM</t>
  </si>
  <si>
    <t>PAL to expand Clark-Busuanga flights to daily service</t>
  </si>
  <si>
    <t>https://portcalls.com/pal-to-expand-clark-busuanga-flights-to-daily-service/</t>
  </si>
  <si>
    <t>Philippine Airlines is expanding its Clark-Busuanga flights to daily service starting March 1</t>
  </si>
  <si>
    <t>... Philippine Airlines is expanding its Clark-Busuanga flights to daily service starting March 1 The Clark-Busuanga and Busuanga-Clark ...</t>
  </si>
  <si>
    <t>beefed,clark-busuanga flights,domestic tourists,flag carrier,flights,growing demand,next generation aircraft,pal to expand,philippine airlines,response</t>
  </si>
  <si>
    <t>5:32 PM</t>
  </si>
  <si>
    <t>"w7jJY0VCcTf_UFlhoVB9myU5kHY"</t>
  </si>
  <si>
    <t>18-Jan-2025 11:06AM</t>
  </si>
  <si>
    <t>ILOCOS NORTE INAASAHAN ANG MAS MARAMING FLIGHT SA LAOAG NGAYONG TAON</t>
  </si>
  <si>
    <t>https://amiananbalitangayon.com/ilocos-norte-inaasahan-ang-mas-maraming-flight-sa-laoag-ngayong-taon/</t>
  </si>
  <si>
    <t>LUNGSOD NG LAOAG Inaasahang mas maraming flight ang ibibigay ng Laoag International Airport ngayong taon dahil sa Ilocos Norte ang host ng ...</t>
  </si>
  <si>
    <t>... kami sa aming mga airline partners tulad ng Philippine Airlines, Cebu Pacific, at Air Asia para ibalik ang mga direktang ...</t>
  </si>
  <si>
    <t>Amianan Balita Ngayon</t>
  </si>
  <si>
    <t>accommodate,airline,anim,asphalt,ayon,buwan,direktang,gobyerno,host,inaasahan</t>
  </si>
  <si>
    <t>11:06 AM</t>
  </si>
  <si>
    <t>"SsHd3n7bsCXvp9XgEaDdpa0oR-A"</t>
  </si>
  <si>
    <t>18-Jan-2025 08:47AM</t>
  </si>
  <si>
    <t>Walang pagbabago sa fuel surcharge sa Peb, sabi ng CAB</t>
  </si>
  <si>
    <t>https://philippines-times.com/walang-pagbabago-sa-fuel-surcharge-sa-peb-sabi-ng-cab/</t>
  </si>
  <si>
    <t>Ang mga pasaherong lilipad sa susunod na buwan ay magbabayad pa rin ng kaparehong halaga ng fuel surcharge habang pinananatili ito ng Civil ...</t>
  </si>
  <si>
    <t>... Thai na lungsod mula sa bansa. Samantala, inanunsyo ng Philippine Airlines na tataas ang dalas ng mga flight nito sa pagitan ng Clark ...</t>
  </si>
  <si>
    <t>airline,artikulo,batayang,beses,buwan,cab,carrier,flag,flight,fuel</t>
  </si>
  <si>
    <t>8:47 AM</t>
  </si>
  <si>
    <t>"O47IG5bl0ajMIKtcxphHpy0NY6g"</t>
  </si>
  <si>
    <t>18-Jan-2025 08:26AM</t>
  </si>
  <si>
    <t>https://edgedavao.net/sports/2025/01/pal-interclub-southwoods-eastridge-renew-rivalry/</t>
  </si>
  <si>
    <t>8:26 AM</t>
  </si>
  <si>
    <t>"8yZgE51XYzqyXBC31Iq-nAk5fis"</t>
  </si>
  <si>
    <t>18-Jan-2025 02:24AM</t>
  </si>
  <si>
    <t>No change in fuel surcharge in Feb, says CAB</t>
  </si>
  <si>
    <t>https://www.msn.com/en-ph/news/other/no-change-in-fuel-surcharge-in-feb-says-cab/ar-AA1xobyk</t>
  </si>
  <si>
    <t>No change in fuel surcharge in Feb, says CAB Passengers flying next month will still pay the same amount of fuel surcharge as the Civil ...</t>
  </si>
  <si>
    <t>... flight to the popular northern Thai city from the country. Philippine Airlines, meanwhile, announced that it would increase the frequency ...</t>
  </si>
  <si>
    <t>actual amount,airlines to help,budget airline,flights,fuel costs,fuel surcharge,inaugural flight,local airlines,maiden flight,p296 for flights</t>
  </si>
  <si>
    <t>2:24 AM</t>
  </si>
  <si>
    <t>"4HViEtZZZBoHHBKvM5qLy-A0qpE"</t>
  </si>
  <si>
    <t>18-Jan-2025 02:12AM</t>
  </si>
  <si>
    <t>https://tribune.net.ph/2025/01/17/southwoods-eastridge-renew-rivalry-at-pal-interclub</t>
  </si>
  <si>
    <t>76th philippine airlines,asian junior masters qualifying,coveted regular championship,event,exciting competition,impressive 42 points,impressive victory,invitational’s championship division,newfound confidence,pgt qualifying</t>
  </si>
  <si>
    <t>2:12 AM</t>
  </si>
  <si>
    <t>"QySAV0k4RmQncTfkxy-rQ1gXKIw"</t>
  </si>
  <si>
    <t>18-Jan-2025 12:22AM</t>
  </si>
  <si>
    <t>https://plus.inquirer.net/business/no-change-in-fuel-surcharge-in-feb-says-cab/</t>
  </si>
  <si>
    <t>Passengers flying next month will still pay the same amount of fuel surcharge as the Civil Aeronautics Board (CAB) kept it at Level 4, the ...</t>
  </si>
  <si>
    <t>Tyrone Jasper</t>
  </si>
  <si>
    <t>12:22 AM</t>
  </si>
  <si>
    <t>"q665g3rW3JlooC2b3EsWXssVwDE"</t>
  </si>
  <si>
    <t>18-Jan-2025 12:21AM</t>
  </si>
  <si>
    <t>PAL Interclub set in Bacolod</t>
  </si>
  <si>
    <t>https://www.philstar.com/sports/2025/01/18/2415098/pal-interclub-set-bacolod</t>
  </si>
  <si>
    <t>MANILA, Philippines — As the 76th Philippine Airlines (PAL) Interclub in Bacolod City draws nearer, all eyes are on the two powerhouse ...</t>
  </si>
  <si>
    <t>76th philippine airlines,event,first three rounds,impressive 42 points,impressive victory,point round,point victory,powerhouse teams,tournament</t>
  </si>
  <si>
    <t>12:21 AM</t>
  </si>
  <si>
    <t>"cCthKaVKmiKQjvcq_CK_5pFnV_s"</t>
  </si>
  <si>
    <t>17-Jan-2025 11:59PM</t>
  </si>
  <si>
    <t>AirAsia Philippines Shines as Aklan’s Travel Leader, Celebrates Ati-Atihan with Sponge Cola and Kyle Echarri</t>
  </si>
  <si>
    <t>https://www.lemongreenteaph.com/2025/01/airasia-philippines-shines-as-aklans.html</t>
  </si>
  <si>
    <t>"EnYFqmqSJTHABYsztnt__pr0sTs"</t>
  </si>
  <si>
    <t>17-Jan-2025 11:00PM</t>
  </si>
  <si>
    <t>https://digicastnegros.com/pal-interclub-southwoods-eastridge-renew-rivalry/</t>
  </si>
  <si>
    <t>Digicast Negros</t>
  </si>
  <si>
    <t>11:00 PM</t>
  </si>
  <si>
    <t>"HzHNkEDKJh3iWiOw_oNo06p-NzA"</t>
  </si>
  <si>
    <t>17-Jan-2025 09:10PM</t>
  </si>
  <si>
    <t>https://manilastandard.net/sports/314547939/pal-interclub-southwoods-eastridge-renew-rivalry.html</t>
  </si>
  <si>
    <t>"NIaKHktlFiwcO5hDuYgQgQZO_HU"</t>
  </si>
  <si>
    <t>17-Jan-2025 09:03PM</t>
  </si>
  <si>
    <t>https://www.lionheartv.net/2025/01/airasia-philippines-continues-to-soar-as-aklans-travel-leader/</t>
  </si>
  <si>
    <t>9:03 PM</t>
  </si>
  <si>
    <t>"ii0ELLE6SuEDRw5orbSNnN4EZ3Y"</t>
  </si>
  <si>
    <t>17-Jan-2025 08:22PM</t>
  </si>
  <si>
    <t>PAL Interclub teams step up preparations</t>
  </si>
  <si>
    <t>https://businessmirror.com.ph/2025/01/17/pal-interclub-teams-step-up-preparations/</t>
  </si>
  <si>
    <t>ALL eyes are on powerhouse teams Manila Southwoods Golf and Country Club and Eastridge Golf Club which will be vying for the coveted ...</t>
  </si>
  <si>
    <t>... be vying for the coveted Regular championship of the 76th Philippine Airlines (PAL) Interclub next month in Bacolod City. Southwoods is ...</t>
  </si>
  <si>
    <t>76th philippine airlines,coveted regular championship,event,exciting competition,historic course,impressive 42 points,impressive victory,newfound confidence,pal interclub teams,players</t>
  </si>
  <si>
    <t>8:22 PM</t>
  </si>
  <si>
    <t>"8oTIARzELDqBP6tiKJv6FVRUx78"</t>
  </si>
  <si>
    <t>17-Jan-2025 05:34PM</t>
  </si>
  <si>
    <t>https://mindanaotimes.com.ph/airasia-philippines-continues-to-soar-as-aklans-travel-leader/</t>
  </si>
  <si>
    <t>OPM Artists Sponge Cola and Kyle Echarri partnered with AirAsia to Celebrate the Ati-Atihan Festival</t>
  </si>
  <si>
    <t>best low-cost airline,commercial airline,continued growth,convenient travel options,daily flights,enriching travel experience,famous boracay island,kalibo and caticlan airports,leading airline,official airline partner</t>
  </si>
  <si>
    <t>5:34 PM</t>
  </si>
  <si>
    <t>"CD5o5gjR3BCwjRH6fR8XlnBSQYw"</t>
  </si>
  <si>
    <t>17-Jan-2025 01:29PM</t>
  </si>
  <si>
    <t>https://mindanaotimes.com.ph/pal-interclub-southwoods-eastridge-renew-rivalry/</t>
  </si>
  <si>
    <t>1:29 PM</t>
  </si>
  <si>
    <t>"hKJ3zt0qblLrvhBQSCG9fPMLSoo"</t>
  </si>
  <si>
    <t>17-Jan-2025 01:27PM</t>
  </si>
  <si>
    <t>Southwoods, Eastridge renew rivalry at PAL Golf Interclub</t>
  </si>
  <si>
    <t>https://tempo.com.ph/2025/01/17/southwoods-eastridge-renew-rivalry-at-pal-golf-interclub/</t>
  </si>
  <si>
    <t>1:27 PM</t>
  </si>
  <si>
    <t>"5MVUfej2JVSyKotdA4mqrMQAYQI"</t>
  </si>
  <si>
    <t>17-Jan-2025 12:33PM</t>
  </si>
  <si>
    <t>Strengthening Regional Collaboration With The ASEAN Travel Forum 2025</t>
  </si>
  <si>
    <t>https://roniethetrubist.blogspot.com/2025/01/strengthening-regional-collaboration.html</t>
  </si>
  <si>
    <t>... (Image Source: GMA News Online/Tourism Malaysia) The ASEAN Travel Forum (ATF) 2025, currently being held in Johor, Malaysia until January ...</t>
  </si>
  <si>
    <t>... like Novotel Manila Araneta City and The Manila Hotel, and Philippine Airlines, the country’s flag carrier. Beyond the core program, ATF ...</t>
  </si>
  <si>
    <t>asean region,asean tourism,asean’s significance,attendees,attendees to forge,collaboration and innovation,country,critical industry topics,destination,dignitaries and industry leaders</t>
  </si>
  <si>
    <t>12:33 PM</t>
  </si>
  <si>
    <t>"Nnj3SR97w0mPNbHR7umqsUjhU14"</t>
  </si>
  <si>
    <t>17-Jan-2025 09:59AM</t>
  </si>
  <si>
    <t>Batac: Ilocos Norte eyes more flights to Laoag this year</t>
  </si>
  <si>
    <t>https://rpnradio.com/batac-ilocos-norte-eyes-more-flights-to-laoag-this-year/</t>
  </si>
  <si>
    <t>More flights are expected to be catered by the Laoag International Airport this year as Ilocos Norte hosts the 2025 Palarong Pambansa.</t>
  </si>
  <si>
    <t>“We are working with our airline partners like the Philippine Airlines, Cebu Pacific, and Air Asia to bring back direct flights ...</t>
  </si>
  <si>
    <t>acquisition,airline partners,airport,continuing upgrade,direct flight,flight subsidy,ilocos norte government,national government,route,several upgrades</t>
  </si>
  <si>
    <t>9:59 AM</t>
  </si>
  <si>
    <t>"_lyeHa18Y1O6hyTQ9Zf3naou0K4"</t>
  </si>
  <si>
    <t>17-Jan-2025 08:49AM</t>
  </si>
  <si>
    <t>Maya on the Block: Bangkok in a bite</t>
  </si>
  <si>
    <t>https://edgedavao.net/maya-on-the-block/2025/01/maya-on-the-block-bangkok-in-a-bite/</t>
  </si>
  <si>
    <t>Bangkok is a paradise when it comes to street food.</t>
  </si>
  <si>
    <t>... Food alone is a worthy reason to visit Bangkok. Thank you, Cebu Pacific Air and Tourism Authority of Thailand (TAT) for the opportunity ...</t>
  </si>
  <si>
    <t>Maya Padillo</t>
  </si>
  <si>
    <t>bird eye chilies,bite,bowl of tom yum,bowls or plates,chicken,crab omelet,dry rice porridge,egg omelet,fave authentic sticky rice,free mango</t>
  </si>
  <si>
    <t>8:49 AM</t>
  </si>
  <si>
    <t>"8xgK-lydkcfyfXIiiDdzLef7muM"</t>
  </si>
  <si>
    <t>17-Jan-2025 02:22AM</t>
  </si>
  <si>
    <t>Flag carrier boosts Clark-Busuanga flights</t>
  </si>
  <si>
    <t>https://www.msn.com/en-ph/news/other/flag-carrier-boosts-clark-busuanga-flights/ar-AA1xkbVw</t>
  </si>
  <si>
    <t>Flag carrier boosts Clark-Busuanga flights © Provided by Inquirer By March 1, Philippine Airlines (PAL) will increase the frequency of its ...</t>
  </si>
  <si>
    <t>... Clark-Busuanga flights © Provided by Inquirer By March 1, Philippine Airlines (PAL) will increase the frequency of its flights between ...</t>
  </si>
  <si>
    <t>capital,clark-busuanga flights,domestic tourists,flag carrier,flight to link,flights,gateway,growing travel demand,increased frequency,leisure travel</t>
  </si>
  <si>
    <t>2:22 AM</t>
  </si>
  <si>
    <t>"PrYW2_-hIy2V0BWdAdM-ab1r4MU"</t>
  </si>
  <si>
    <t>17-Jan-2025 12:36AM</t>
  </si>
  <si>
    <t>Sunlight expands fleet with new turboprop</t>
  </si>
  <si>
    <t>https://www.philstar.com/business/2025/01/17/2414707/sunlight-expands-fleet-new-turboprop</t>
  </si>
  <si>
    <t>MANILA, Philippines — Boutique carrier Sunlight Air has purchased a new turboprop from French manufacturer ATR, as it prepares to expand ...</t>
  </si>
  <si>
    <t>... , Cagayan de Oro, Caticlan and Siargao. Flag carrier Philippine Airlines (PAL), for its part, also made headway in expanding its ...</t>
  </si>
  <si>
    <t>air travel,aircraft,airline of choice,airline plans,daily trips,demand,flag carrier,fleet,flight frequency,french manufacturer atr</t>
  </si>
  <si>
    <t>12:36 AM</t>
  </si>
  <si>
    <t>"6b46b7JucNGLxStSWIuNa_JNoUo"</t>
  </si>
  <si>
    <t>17-Jan-2025 12:18AM</t>
  </si>
  <si>
    <t>https://plus.inquirer.net/business/flag-carrier-boosts-clark-busuanga-flights/</t>
  </si>
  <si>
    <t>By March 1, Philippine Airlines (PAL) will increase the frequency of its flights between Clark and Busuanga, the gateway to popular tourist ...</t>
  </si>
  <si>
    <t>"6Z5WXbDzmomfi5L2c1jZpfIZTLo"</t>
  </si>
  <si>
    <t>17-Jan-2025 12:08AM</t>
  </si>
  <si>
    <t>Interclub's return to Bacolod celebrates triumph of human spirit</t>
  </si>
  <si>
    <t>https://www.manilatimes.net/2025/01/17/tmt-newswire/interclubs-return-to-bacolod-celebrates-triumph-of-human-spirit/2039911</t>
  </si>
  <si>
    <t>Less than a week after Manila Southwoods and Canlubang claimed the Men's Regular and Seniors titles, the world entered a prolonged pandemic ...</t>
  </si>
  <si>
    <t>WHEN the Philippine Airlines (PAL) Interclub returns to Bacolod next month, it will mark a poignant moment as the last event held there ...</t>
  </si>
  <si>
    <t>76th interclub,country,human spirit,interclub's return,many memorable interclub championships,pandemic-induced pause,same competitive spirit,seniors titles,sports,triumph</t>
  </si>
  <si>
    <t>"bT4rCQ-OYRRx9S6-YZ5APr4iCJM"</t>
  </si>
  <si>
    <t>16-Jan-2025 11:07PM</t>
  </si>
  <si>
    <t>PAL launches Manila – Cauayan – Manila daily service</t>
  </si>
  <si>
    <t>https://journal.com.ph/pal-launches-manila-cauayan-manila-daily-service/</t>
  </si>
  <si>
    <t>PAL President and Chief Operating Officer Capt. Stanley K. Ng (center) and PAL Express President Rabbi Vincent - Ang, together with Cauayan ...</t>
  </si>
  <si>
    <t>... Quirino Provinces for increased air access to Manila, the Philippine Airlines (PAL) Group opened on January 15, 2025 its Manila-Cauayan- ...</t>
  </si>
  <si>
    <t>air connectivity,air service,cauayan – daily,daily flights,daily service,gateway to isabela province,land trip,new gateway,residents,residents of isabela province</t>
  </si>
  <si>
    <t>11:07 PM</t>
  </si>
  <si>
    <t>"ZCkCNhkN3EzKb7lsSivobEPTSOc"</t>
  </si>
  <si>
    <t>16-Jan-2025 07:20PM</t>
  </si>
  <si>
    <t>PAL to expand Coron flights starting March</t>
  </si>
  <si>
    <t>https://manilastandard.net/business/314547655/pal-to-expand-coron-flights-starting-march.html</t>
  </si>
  <si>
    <t>Philippine Airlines (PAL) said Thursday it will increase its Clark-Busuanga (Coron) flights to daily service starting March 1, 2025, ...</t>
  </si>
  <si>
    <t>... Philippine Airlines (PAL) said Thursday it will increase its Clark-Busuanga (Coron) flights to daily service starting March 1, 2025, ...</t>
  </si>
  <si>
    <t>best scuba diving sites,connectivity,coron flights,current four weekly flights,domestic tourists,fares,gateway,growing demand,home,pal to expand</t>
  </si>
  <si>
    <t>7:20 PM</t>
  </si>
  <si>
    <t>"v14wlTljGgMDAVJ_QWaRzV7CGyY"</t>
  </si>
  <si>
    <t>16-Jan-2025 06:55PM</t>
  </si>
  <si>
    <t>Cebu Pacific flies 24.5M passengers in 2024</t>
  </si>
  <si>
    <t>https://portcalls.com/cebu-pacific-flies-24-5m-passengers-in-2024/</t>
  </si>
  <si>
    <t>Cebu Pacific flew 24.5 million passengers in 2024, marking a 17.6% increase from 20.9 million in 2023</t>
  </si>
  <si>
    <t>... includes more than 20 P&amp;W powered Airbus aircraft. READ: Cebu Pacific Air ends 2024 with 17th aircraft delivery ...</t>
  </si>
  <si>
    <t>17th aircraft delivery,affects aircraft availability,airline,american aerospace manufacturer p&amp;w,double-digit growth,iloilo hub,increase,increase in consumer demand,increased growth rate,international passenger traffic</t>
  </si>
  <si>
    <t>6:55 PM</t>
  </si>
  <si>
    <t>"B8VfI3br6qS5lgmZnDiq9iwOBcQ"</t>
  </si>
  <si>
    <t>16-Jan-2025 06:54PM</t>
  </si>
  <si>
    <t>PAL launches flights between Manila and Cauayan</t>
  </si>
  <si>
    <t>https://www.gmanetwork.com/news/money/companies/933122/pal-launches-flights-between-manila-and-cauayan/story/</t>
  </si>
  <si>
    <t>PAL officially opened its daily Manila-Cauayan-Manila flight service on Wednesday, January 15, 2025. (Photo: PAL) Flag carrier Philippine ...</t>
  </si>
  <si>
    <t>... on Wednesday, January 15, 2025. (Photo: PAL) Flag carrier Philippine Airlines (PAL) has launched flight services between Manila and ...</t>
  </si>
  <si>
    <t>Ted Cordero</t>
  </si>
  <si>
    <t>air connectivity,cauayan – daily,email,flight services,isabela province,new domestic route,news release,nueva vizcaya and quirino provinces,philippine airlines,residents</t>
  </si>
  <si>
    <t>6:54 PM</t>
  </si>
  <si>
    <t>"PUJIfzMfiLuUZstieQKdA8lxyrg"</t>
  </si>
  <si>
    <t>16-Jan-2025 04:00PM</t>
  </si>
  <si>
    <t>https://www.msn.com/en-ph/travel/news/sunlight-expands-fleet-with-new-turboprop/ar-AA1xjTMM</t>
  </si>
  <si>
    <t>Sunlight expands fleet with new turboprop MANILA, Philippines — Boutique carrier Sunlight Air has purchased a new turboprop from French ...</t>
  </si>
  <si>
    <t>Busuanga, Cagayan de Oro, Caticlan and Siargao. Flag carrier Philippine Airlines (PAL), for its part, also made headway in expanding its ...</t>
  </si>
  <si>
    <t>"24FCDBHs08f6CqwxsQ3Ie5pqTaw"</t>
  </si>
  <si>
    <t>16-Jan-2025 03:25PM</t>
  </si>
  <si>
    <t>Cebu Pacific Launches Direct Flights from Manila to Sapporo</t>
  </si>
  <si>
    <t>https://outoftownblog.com/cebu-pacific-launches-direct-flights-from-manila-to-sapporo/</t>
  </si>
  <si>
    <t>Cebu Pacific Direct Flights from Manila to Sapporo, Japan Cebu Pacific (PSE: CEB), the foremost airline in the Philippines, proudly ...</t>
  </si>
  <si>
    <t>... experiences that Japan has to offer. Beginning January 16, Cebu Pacific Air (CEB) will launch an exciting new route with direct flights ...</t>
  </si>
  <si>
    <t>Out of Town Blog</t>
  </si>
  <si>
    <t>Melo Villareal</t>
  </si>
  <si>
    <t>beauty and culture,booking flights,city’s brewing heritage,current travel funds,destinations,direct flights,direct service,diverse experiences,diverse options,dynamic cities</t>
  </si>
  <si>
    <t>3:25 PM</t>
  </si>
  <si>
    <t>"Zg8CSS2JqRY23fNG9kFBe7GB_r0"</t>
  </si>
  <si>
    <t>16-Jan-2025 02:37PM</t>
  </si>
  <si>
    <t>PAL expands Clark-Busuanga service to boost tourism and connectivity</t>
  </si>
  <si>
    <t>https://context.ph/2025/01/16/pal-expands-clark-busuanga-service-to-boost-tourism-and-connectivity/</t>
  </si>
  <si>
    <t>Philippine Airlines (PAL) is set to expand its Clark-Busuanga route in response to growing demand for travel to the popular tourist ...</t>
  </si>
  <si>
    <t>... Philippine Airlines (PAL) is set to expand its Clark-Busuanga route in response to growing demand for travel to the popular tourist ...</t>
  </si>
  <si>
    <t>additional flights to busuanga,clark-busuanga route,connectivity,daily flights,demand for travel,domestic leisure travel,economy and tourism sector,efficient travel,frequency,increasing demand</t>
  </si>
  <si>
    <t>2:37 PM</t>
  </si>
  <si>
    <t>"zmjdSul2Tq6FOzGeJefS4pzvvr8"</t>
  </si>
  <si>
    <t>16-Jan-2025 02:16PM</t>
  </si>
  <si>
    <t>PAL expands to Busuanga, now with daily flights from Clark</t>
  </si>
  <si>
    <t>https://iorbitnews.com/pal-expands-to-busuanga-now-with-daily-flights-from-clark/</t>
  </si>
  <si>
    <t>Philippine Airlines (PAL) is increasing its flights to daily services on the popular Clark-Busuanga (Coron) route starting March 1, as part ...</t>
  </si>
  <si>
    <t>... Philippine Airlines (PAL) is increasing its flights to daily services on the popular Clark-Busuanga (Coron) route starting March 1, as part ...</t>
  </si>
  <si>
    <t>agents,daily flights,domestic tourists,email,flag carrier’s efforts,flight reservations,next generation aircraft,pal’s expanded clark,popular clark,summer travel season</t>
  </si>
  <si>
    <t>2:16 PM</t>
  </si>
  <si>
    <t>"57lTok2-60b28S66WB8kJwS2YgA"</t>
  </si>
  <si>
    <t>16-Jan-2025 01:59PM</t>
  </si>
  <si>
    <t>PAL expands to Busuanga, Now with daily flights from Clark</t>
  </si>
  <si>
    <t>https://bilyonaryo.com/2025/01/16/pal-expands-to-busuanga-now-with-daily-flights-from-clark/brand-news/</t>
  </si>
  <si>
    <t>agents,daily flights,domestic tourists,flag carrier’s efforts,flight reservations,mobile app,next generation aircraft,pal’s expanded clark,philippine airlines,popular clark</t>
  </si>
  <si>
    <t>1:59 PM</t>
  </si>
  <si>
    <t>"6yH9gnEpNcevnogXZAoiA_AlIHw"</t>
  </si>
  <si>
    <t>16-Jan-2025 01:57PM</t>
  </si>
  <si>
    <t>PAL adds more Clark-Busuanga flights</t>
  </si>
  <si>
    <t>https://www.abs-cbn.com/news/business/2025/1/16/pal-adds-more-clark-busuanga-flights-1357</t>
  </si>
  <si>
    <t>Philippine Airlines is adding more flights to its Clark-Busuanga route beginning March.</t>
  </si>
  <si>
    <t>... \u003e\u003cbr/\u003e\u003c/div\u003e\u003cp\u003eMANILA — Philippine Airlines is adding more flights to its Clark-Busuanga route ...</t>
  </si>
  <si>
    <t>airline,clark-busuanga route,class,current four weekly flights,flag carrier,growing demand,international routes,next generation aircraft,summer travel season,travel demand</t>
  </si>
  <si>
    <t>1:57 PM</t>
  </si>
  <si>
    <t>"aroTKoCo14aCulK7t_ZnhlAKi58"</t>
  </si>
  <si>
    <t>16-Jan-2025 01:32PM</t>
  </si>
  <si>
    <t>PAL to offer daily flights to Busuanga from Clark</t>
  </si>
  <si>
    <t>https://www.gmanetwork.com/news/money/companies/933072/pal-to-offer-daily-flights-to-busuanga-from-clark/story/</t>
  </si>
  <si>
    <t>Photo: Philippine Airlines Flag carrier Philippine Airlines (PAL) will introduce daily flights between Clark and Busuanga (Coron) on March ...</t>
  </si>
  <si>
    <t>Jon Viktor</t>
  </si>
  <si>
    <t>carrier,daily flights to busuanga,date,destinations,email,fares,flights,next generation aircraft,pal to offer,philippine airlines</t>
  </si>
  <si>
    <t>1:32 PM</t>
  </si>
  <si>
    <t>"9TqZW5subev-5tDYv-o5F-7NnRo"</t>
  </si>
  <si>
    <t>16-Jan-2025 12:51PM</t>
  </si>
  <si>
    <t>PAL flies Clark-Busuanga (Coron) daily starting March 1</t>
  </si>
  <si>
    <t>https://punto.com.ph/pal-flies-clark-busuanga-coron-daily-starting-march-1/</t>
  </si>
  <si>
    <t>CLARK FREEPORT — Philippine Airlines is increasing its flights to daily services on the popular Clark-Busuanga (Coron) route starting March ...</t>
  </si>
  <si>
    <t>current four weekly flights,domestic network,economic growth,flag carrier’s efforts,popular clark,route,summer travel season,travel,up clark-busuanga service,weekly flights</t>
  </si>
  <si>
    <t>12:51 PM</t>
  </si>
  <si>
    <t>"u0gX57I0VjpLNp95k9C0bZrTpXI"</t>
  </si>
  <si>
    <t>16-Jan-2025 12:27PM</t>
  </si>
  <si>
    <t>PAL EXPANDS TO BUSUANGA, NOW WITH DAILY FLIGHTS FROM CLARK</t>
  </si>
  <si>
    <t>https://thevoicenewsweekly.com/%f0%9d%90%8f%f0%9d%90%80%f0%9d%90%8b-%f0%9d%90%84%f0%9d%90%97%f0%9d%90%8f%f0%9d%90%80%f0%9d%90%8d%f0%9d%90%83%f0%9d%90%92-%f0%9d%90%93%f0%9d%90%8e-%f0%9d%90%81%f0%9d%90%94%f0%9d%90%92%f0%9d%90%94/</t>
  </si>
  <si>
    <t>Philippine Airlines (PAL) is set to enhance its domestic network with the introduction of daily flights on the popular Clark-Busuanga ( ...</t>
  </si>
  <si>
    <t>... Philippine Airlines (PAL) is set to enhance its domestic network with the introduction of daily flights on the popular Clark-Busuanga ( ...</t>
  </si>
  <si>
    <t>The Voice Newsweekly</t>
  </si>
  <si>
    <t>airline,clark-busuanga flights,daily flights,diving at world-class,economic growth,email,expansion,key destinations,many travelers,new addition</t>
  </si>
  <si>
    <t>12:27 PM</t>
  </si>
  <si>
    <t>"aU-SOrvgkkTKcfs_q-VYpPakZ0I"</t>
  </si>
  <si>
    <t>PAL adds daily Clark-Busuanga trips for affordable, convenient summer travel</t>
  </si>
  <si>
    <t>https://insiderph.com/pal-adds-daily-clark-busuanga-trips-for-affordable-convenient-summer-travel</t>
  </si>
  <si>
    <t>Philippine Airlines (PAL) will launch daily flights on the Clark-Busuanga (Coron) route starting March 1, enhancing connectivity to one of ...</t>
  </si>
  <si>
    <t>... Philippine Airlines (PAL) will launch daily flights on the Clark-Busuanga (Coron) route starting March 1, enhancing connectivity to one of ...</t>
  </si>
  <si>
    <t>connectivity,current four weekly flights,daily clark-busuanga trips,daily flights,demand from leisure,destinations,efficient travel experience,expansion,fares,key driver</t>
  </si>
  <si>
    <t>"1wa5A8X-sQ9SogEoAczTW3COdiU"</t>
  </si>
  <si>
    <t>16-Jan-2025 12:13PM</t>
  </si>
  <si>
    <t>OPERASYON NG PHILIPPINE AIRLINES SA CAUAYAN AIRPORT, NAGSIMULA NA</t>
  </si>
  <si>
    <t>https://rmn.ph/operasyon-ng-philippine-airlines-sa-cauayan-airport-nagsimula-na/</t>
  </si>
  <si>
    <t>CAUAYAN CITY – Matagumpay na naisakatuparan ang inagurasyon ng Philippine Airlines (PAL) Cauayan-Manila Route sa Cauayan Airport kahapon, ...</t>
  </si>
  <si>
    <t>... CITY – Matagumpay na naisakatuparan ang inagurasyon ng Philippine Airlines (PAL) Cauayan-Manila Route sa Cauayan Airport kahapon, ika ...</t>
  </si>
  <si>
    <t>RMN Networks - Reaching Millions Nationwide</t>
  </si>
  <si>
    <t>Jay Panghulan</t>
  </si>
  <si>
    <t>and,ifm,ilang,inagurasyon,karagdagang,lgu,lider,makasaysayang,mas,naisakatuparan</t>
  </si>
  <si>
    <t>Philippine Airlines,PHILIPPINE AIRLINES</t>
  </si>
  <si>
    <t>12:13 PM</t>
  </si>
  <si>
    <t>"YpTlXtr7kPH_AxZ2XEOOfFidez0"</t>
  </si>
  <si>
    <t>16-Jan-2025 11:41AM</t>
  </si>
  <si>
    <t>Celebrating a Decade of Travel Deals at The Great BDO Travel Sale!</t>
  </si>
  <si>
    <t>https://staging.clickthecity.com/travel/article/175146/celebrating-a-decade-of-travel-deals-at-the-great-bdo-travel-sale/</t>
  </si>
  <si>
    <t>A world of travels awaits BDO Credit and Debit Cardholders in Manila, Cebu, and Davao!</t>
  </si>
  <si>
    <t>... from airline, cruise, and travel agency partners such as Philippine Airlines, Emirates, Japan Airlines, EVA Air, Qatar Airways, Asiana ...</t>
  </si>
  <si>
    <t>additional deals,agency partners,book,cardholders,cashback,event,exclusive fares,fares from airline,free travel insurance coverage,good travel deal</t>
  </si>
  <si>
    <t>"O6ZMv383V6j-xuhOtb4rYV_DQmg"</t>
  </si>
  <si>
    <t>16-Jan-2025 11:04AM</t>
  </si>
  <si>
    <t>DOT teams up with AirAsia to promote PH as Muslim-friendly destination</t>
  </si>
  <si>
    <t>https://marketech-apac.com/dot-teams-up-with-airasia-to-promote-ph-as-muslim-friendly-destination/</t>
  </si>
  <si>
    <t>Get ready to explore the future of marketing and elevate your business! The ‘What’s NEXT in Marketing 2025’ series is heading to Singapore, ...</t>
  </si>
  <si>
    <t>... inclusive experiences. As part of the partnership, AirAsia Philippines is increasing flight frequency to Cebu, Caticlan, and Cagayan De ...</t>
  </si>
  <si>
    <t>Marketech Apac</t>
  </si>
  <si>
    <t>Fatima Baduria</t>
  </si>
  <si>
    <t>airasia to promote,airline’s food,barriers to travel,country,domestic tourism,dot secretary,friendly destination,globally competitive philippine tourism industry,halal dish,halal promotion</t>
  </si>
  <si>
    <t>11:04 AM</t>
  </si>
  <si>
    <t>"OLnJF64z_7dFZJIC7lIWNNymv3I"</t>
  </si>
  <si>
    <t>16-Jan-2025 10:54AM</t>
  </si>
  <si>
    <t>https://www.msn.com/en-ph/travel/news/pal-launches-flights-between-manila-and-cauayan/ar-AA1xj0IB</t>
  </si>
  <si>
    <t>This is from money selected image. Flag carrier Philippine Airlines (PAL) has launched flight services between Manila and Cauayan City in ...</t>
  </si>
  <si>
    <t>air connectivity,cauayan – daily,flag carrier,flight services,isabela province,new domestic route,news release,nueva vizcaya and quirino provinces,philippine airlines,residents</t>
  </si>
  <si>
    <t>10:54 AM</t>
  </si>
  <si>
    <t>"dip41__ObGAQQfsF7m3QxQLtvaI"</t>
  </si>
  <si>
    <t>16-Jan-2025 08:33AM</t>
  </si>
  <si>
    <t>Showcasing the vibrance of Philippine hospitality and tourism at the 2025 ASEAN Travel Forum</t>
  </si>
  <si>
    <t>https://orangemagazine.ph/2025/showcasing-the-vibrance-of-philippine-hospitality-and-tourism-at-the-2025-asean-travel-forum/</t>
  </si>
  <si>
    <t>The annual ASEAN Travel Forum (ATF) is a pivotal platform for the Association of Southeast Asian Nations (ASEAN) to elevate regional ...</t>
  </si>
  <si>
    <t>... like Novotel Manila Araneta City and The Manila Hotel , and Philippine Airlines , the country’s flag carrier. Beyond showcasing its ...</t>
  </si>
  <si>
    <t>annual asean travel forum,asean region,asean unity,attendees,ceremony,country,crucial opportunity,cultural groups,destination,dignitaries and industry leaders</t>
  </si>
  <si>
    <t>8:33 AM</t>
  </si>
  <si>
    <t>"lQbeu1MP5R2cmxADvk2cU8_2XN0"</t>
  </si>
  <si>
    <t>16-Jan-2025 07:59AM</t>
  </si>
  <si>
    <t>PAL Launches New Manila-Cauayan Flight Route</t>
  </si>
  <si>
    <t>https://www.aseantribune.com/pal-launches-new-manila-cauayan-flight-route/</t>
  </si>
  <si>
    <t>Manila: Flag carrier Philippine Airlines (PAL) launched services between Cauayan, Isabela and Manila on Wednesday. An 86-seater De ...</t>
  </si>
  <si>
    <t>airline’s commitment,anticipated economic benefits,cauayan flight route,ceremony,community stakeholders,daily flight services,enhanced connectivity,flag carrier,new route,next generation aircraft</t>
  </si>
  <si>
    <t>"DuO7uIGEOEZWWLtrhht0ZM9L5GM"</t>
  </si>
  <si>
    <t>Ilocos Norte Anticipates Increase in Flights to Laoag Due to Upcoming Palarong Pambansa</t>
  </si>
  <si>
    <t>https://www.aseantribune.com/ilocos-norte-anticipates-increase-in-flights-to-laoag-due-to-upcoming-palarong-pambansa/</t>
  </si>
  <si>
    <t>Laoag: More flights are expected to be catered by the Laoag International Airport this year as Ilocos Norte hosts the 2025 Palarong ...</t>
  </si>
  <si>
    <t>Pambansa. ‘We are working with our airline partners like the Philippine Airlines, Cebu Pacific, and Air Asia to bring back direct flights ...</t>
  </si>
  <si>
    <t>acquisition,airline partners,airport,bigger aircrafts,continuing upgrade,direct flight,flight subsidy,ilocos norte government,national government,route</t>
  </si>
  <si>
    <t>"DyiGBHxl6A_qZlhEgAY8_G--_qA"</t>
  </si>
  <si>
    <t>16-Jan-2025 07:09AM</t>
  </si>
  <si>
    <t>Guide to Metrobank's New Metrobank Travel Signature Visa</t>
  </si>
  <si>
    <t>https://www.msn.com/en-ph/lifestyle/travel/guide-to-metrobank-s-new-metrobank-travel-signature-visa/ar-AA1xibhl</t>
  </si>
  <si>
    <t>PHOTO BY Metrobank and Adobe Stock PHOTO BY Wikimedia Commons © Provided by Spot.ph PHOTO BY Adobe Stock PHOTO BY PAGSS PHOTO BY Metrobank ...</t>
  </si>
  <si>
    <t>... ticket through the bank's frequent flyer partners including Philippine Airlines, Singapore Airlines KrisFlyer, Cathay Pacific, and soon, ...</t>
  </si>
  <si>
    <t>credit card,currency,daily expenses,exchange rate,frequent flyer partners,international airports,magic of airport lounges,metrobank branch,metrobank's website,new metrobank travel signature visa</t>
  </si>
  <si>
    <t>7:09 AM</t>
  </si>
  <si>
    <t>"bWiOkwng2-lrk1-RgBn-_6j8oqM"</t>
  </si>
  <si>
    <t>16-Jan-2025 06:13AM</t>
  </si>
  <si>
    <t>Inilunsad ng PAL ang rutang Manila-Cauayan – Malaya Business Insight</t>
  </si>
  <si>
    <t>https://philippines-times.com/inilunsad-ng-pal-ang-rutang-manila-cauayan-malaya-business-insight/</t>
  </si>
  <si>
    <t>– Advertisement –</t>
  </si>
  <si>
    <t>... – Advertisement – Inihayag kahapon ng Philippine Airlines (PAL) ang isang bagong domestic destination na Manila-Cauayan-Manila service. ...</t>
  </si>
  <si>
    <t>aircraft,aming,araw,flight,higit,isang,kasosyo,lalawigan,lupa,manlalakbay</t>
  </si>
  <si>
    <t>6:13 AM</t>
  </si>
  <si>
    <t>"EOcbDz01Te9DE_SGuIOFjSId3Nw"</t>
  </si>
  <si>
    <t>16-Jan-2025 05:32AM</t>
  </si>
  <si>
    <t>https://www.msn.com/en-ph/travel/news/pal-to-offer-daily-flights-to-busuanga-from-clark/ar-AA1xhMlJ</t>
  </si>
  <si>
    <t>carrier,daily flights to busuanga,destinations,fares,flights,next generation aircraft,pal to offer,philippine airlines,summer travel season,travel</t>
  </si>
  <si>
    <t>5:32 AM</t>
  </si>
  <si>
    <t>"sKm8tWxsQkaRV4fJp1s4KmgA-ow"</t>
  </si>
  <si>
    <t>16-Jan-2025 02:56AM</t>
  </si>
  <si>
    <t>PAL launches Manila-Cauayan route</t>
  </si>
  <si>
    <t>https://malaya.com.ph/business/corporate/pal-launches-manila-cauayan-route/</t>
  </si>
  <si>
    <t>Photo courtesy of PAL website Philippine Airlines (PAL) yesterday unveiled a new domestic destination Manila-Cauayan-Manila service. PAL ...</t>
  </si>
  <si>
    <t>community,greater access to travelers,inaugural flight,local government,new daily flight service,next generation aircraft,ninoy aquino international airport yesterday,pal express president,pal website,philippine airlines</t>
  </si>
  <si>
    <t>2:56 AM</t>
  </si>
  <si>
    <t>"7sGqSrYtlZdXJY06j5oWJr-kzj0"</t>
  </si>
  <si>
    <t>16-Jan-2025 12:03AM</t>
  </si>
  <si>
    <t>Dining In/Out (01/16/25)</t>
  </si>
  <si>
    <t>https://www.bworldonline.com/arts-and-leisure/2025/01/16/646881/dining-in-out-01-16-25/</t>
  </si>
  <si>
    <t>MCDONALD’S Philippines has made its McCafé products even more affordable with the release of its latest “Mah coffee, McCafé” campaign. The ...</t>
  </si>
  <si>
    <t>... @cod-manila.com , or visit www.cityofdreamsmanila.com . PHILIPPINE AIRLINES’ (PAL) newly launched online meal pre-ordering service ...</t>
  </si>
  <si>
    <t>airline,available coffee choices,banana cue,barbecue,braised beef,classic beef tapsilog,coconut cream dessert,corned beef hoagie,creamier mccafé iced coffee original,dessert centers and kiosks</t>
  </si>
  <si>
    <t>"T_hbeehqdvr8yP7LX1C2oCTLG-8"</t>
  </si>
  <si>
    <t>16-Jan-2025 12:01AM</t>
  </si>
  <si>
    <t>PARALUMAN ICON NG KAGANDAHAN</t>
  </si>
  <si>
    <t>https://pilipinomirror.com/paraluman-icon-ng-kagandahan/</t>
  </si>
  <si>
    <t>Bihira ang nakakaalam na ang tunay na pangalan ni “Paraluman” ay Sigrid Sophia Agatha von Giese. Isa siyang German mestiza.</t>
  </si>
  <si>
    <t>... second husband na si Captain Tony O’Brien, isang piloto sa Philippine Airlines. Naging showbiz manager din niya ito at one time. Maagang ...</t>
  </si>
  <si>
    <t>ama,business,edad,father,fpj,ibig,kanyang,kultura,lahat,maraming</t>
  </si>
  <si>
    <t>"bNKLierH_AyV1OU9_LF99oxeugQ"</t>
  </si>
  <si>
    <t>15-Jan-2025 11:59PM</t>
  </si>
  <si>
    <t>Why it Matters that NAIA is Finally Opening the Main Arrival Curbside in Terminal 1</t>
  </si>
  <si>
    <t>https://www.esquiremag.ph/life/travel/naia-terminal-1-opens-arivals-curbside-public-a4703-20250115?ref=feed_1&amp;s=tjne8sr3hlob5rilcl2qbu36k9</t>
  </si>
  <si>
    <t>The curbside was previously only available to VIPs.</t>
  </si>
  <si>
    <t>... of international airlines. The terminal's primary user is Philippine Airlines, which operates all its international flights from this ...</t>
  </si>
  <si>
    <t>Alvin Uy</t>
  </si>
  <si>
    <t>additional pickup area,airport personnel,arrival extension,car services,change,congestion,coupon taxis,drivers,efficient airport experience,greet area</t>
  </si>
  <si>
    <t>"hPGTdMQhcMYRpL6qksAesovg7zw"</t>
  </si>
  <si>
    <t>15-Jan-2025 09:52PM</t>
  </si>
  <si>
    <t>https://journal.com.ph/pal-launches-manila-cauayan-route/</t>
  </si>
  <si>
    <t>PAL President and CEO Capt. Stanley Ng (5th from right) is joined by representatives from the Cauayan LGU, Manila International Airport ...</t>
  </si>
  <si>
    <t>THE country’s flag carrier Philippine Airlines (PAL) successfully launched its new Manila-Cauayan-Manila service. The inaugural service ...</t>
  </si>
  <si>
    <t>aviation stakeholders,city,daily flights,economic growth,flag carrier,flights,gateway to isabela province,inaugural service,new pal service,philippine airlines</t>
  </si>
  <si>
    <t>9:52 PM</t>
  </si>
  <si>
    <t>"NoYcmz2ByG7awmux_og0UT66etk"</t>
  </si>
  <si>
    <t>15-Jan-2025 09:31PM</t>
  </si>
  <si>
    <t>Philippine Airlines inaugurates new Manila-Cauayan route</t>
  </si>
  <si>
    <t>https://www.peoplestonightonline.com/business/philippine-airlines-inaugurates-new-manila-cauayan-route/</t>
  </si>
  <si>
    <t>Philippine Airlines (PAL) successfully launched its new Manila-Cauayan-Manila service today, with the inaugural service departing Ninoy ...</t>
  </si>
  <si>
    <t>... Philippine Airlines (PAL) successfully launched its new Manila-Cauayan-Manila service today, with the inaugural service departing Ninoy ...</t>
  </si>
  <si>
    <t>city,daily flights,economic growth,flights,gateway to isabela province,inaugural service,new pal service,new route,next generation aircraft,philippine airlines</t>
  </si>
  <si>
    <t>9:31 PM</t>
  </si>
  <si>
    <t>"d_Gc1BUGfg-jsqxrNlBYLDjIUms"</t>
  </si>
  <si>
    <t>15-Jan-2025 08:45PM</t>
  </si>
  <si>
    <t>Philippine Airlines boosts domestic operations with new Manila-Cauayan flight</t>
  </si>
  <si>
    <t>https://www.bworldonline.com/the-nation/2025/01/15/647018/philippine-airlines-boosts-domestic-operations-with-new-manila-cauayan-flight/</t>
  </si>
  <si>
    <t>PHILIPPINE AIRLINES continues to expand its domestic operations with the launch of Manila-Cauayan route on Wednesday, the flag carrier said ...</t>
  </si>
  <si>
    <t>Dy, Jr. Just last week, Philippine Airlines also announced the operation of new flights from Cebu. The company is set to launch a flight ...</t>
  </si>
  <si>
    <t>airline’s goal,city,domestic operations,flag carrier,flights,mid-morning flights,new domestic flight,new route,next generation aircraft,tourism activities</t>
  </si>
  <si>
    <t>8:45 PM</t>
  </si>
  <si>
    <t>"UhgqLWOtKKXkd3cEYiJFpgp4oYc"</t>
  </si>
  <si>
    <t>15-Jan-2025 07:31PM</t>
  </si>
  <si>
    <t>Bagong ruta ng Philippine Airlines na Manila-Cauayan, bukas na</t>
  </si>
  <si>
    <t>https://smninewschannel.com/bagong-ruta-ng-philippine-airlines-na-manila-cauayan-bukas-na/</t>
  </si>
  <si>
    <t>MAGANDANG balita para sa mga biyaherong patungong Isabela! Mas mapapadali na ang pagbiyahe dahil sa bagong ruta ng Philippine Airlines (PAL ...</t>
  </si>
  <si>
    <t>Mas mapapadali na ang pagbiyahe dahil sa bagong ruta ng Philippine Airlines (PAL) mula Manila patungong Cauayan , Isabela, at vice ...</t>
  </si>
  <si>
    <t>affordable,araw,bagong,biyahe,came,cities,city,convenient,cost,dagdag</t>
  </si>
  <si>
    <t>7:31 PM</t>
  </si>
  <si>
    <t>"M6JrtNinHJ4dR9wSu052-NT-TXY"</t>
  </si>
  <si>
    <t>15-Jan-2025 05:43PM</t>
  </si>
  <si>
    <t>Lucio Tan’s PAL takes off with new Manila-Cauayan route</t>
  </si>
  <si>
    <t>https://bilyonaryo.com/2025/01/15/lucio-tans-pal-takes-off-with-new-manila-cauayan-route/travel/</t>
  </si>
  <si>
    <t>Ultra bilyonaryo Lucio Tan’s Philippine Airlines (PAL) has launched its new Manila-Cauayan route, aiming to enhance tourism and ...</t>
  </si>
  <si>
    <t>city,daily flights,economic growth,greater connectivity,key tourism hub,local economic progress,local government units,new air route,new connectivity,new flights</t>
  </si>
  <si>
    <t>5:43 PM</t>
  </si>
  <si>
    <t>"KZF_KYNL7GEjdSpkSFVIwTHU_54"</t>
  </si>
  <si>
    <t>15-Jan-2025 04:45PM</t>
  </si>
  <si>
    <t>Philippine Airlines cuts 10-hour land trip with Manila-Cauayan flights</t>
  </si>
  <si>
    <t>https://insiderph.com/philippine-airlines-cuts-10-hour-land-trip-with-manila-cauayan-flights</t>
  </si>
  <si>
    <t>Philippine Airlines has launched daily flights between Manila and Cauayan, offering a faster alternative to the 10-hour land trip. The ...</t>
  </si>
  <si>
    <t>... Philippine Airlines has launched daily flights between Manila and Cauayan, offering a faster alternative to the 10-hour land trip. The ...</t>
  </si>
  <si>
    <t>aircraft,benefit,community,faster alternative,flights,greater connectivity,new route positions,philippine airlines,residents of isabela province,vibrant festivals</t>
  </si>
  <si>
    <t>4:45 PM</t>
  </si>
  <si>
    <t>"WqdtIy5PhCaEAlx3rxaCHc-ae4c"</t>
  </si>
  <si>
    <t>15-Jan-2025 04:16PM</t>
  </si>
  <si>
    <t>PAL launches Manila-Cauayan flights, boosting tourism and business in Isabela</t>
  </si>
  <si>
    <t>https://context.ph/2025/01/15/pal-launches-manila-cauayan-flights-boosting-tourism-and-business-in-isabela/</t>
  </si>
  <si>
    <t>Philippine Airlines (PAL) has launched the Manila-Cauayan-Manila route, marking a major step towards enhancing connectivity and boosting ...</t>
  </si>
  <si>
    <t>... Philippine Airlines (PAL) has launched the Manila-Cauayan-Manila route, marking a major step towards enhancing connectivity and boosting ...</t>
  </si>
  <si>
    <t>cauayan flights,connectivity,daily service,major step,new flight service,new route,northern luzon,passengers,philippine airlines,province</t>
  </si>
  <si>
    <t>"wa1AYz3BEcZKrXvYYY0rlDb4f-8"</t>
  </si>
  <si>
    <t>15-Jan-2025 03:42PM</t>
  </si>
  <si>
    <t>Metrobank Travel Signature Visa: the card that brings you closer to your next trip</t>
  </si>
  <si>
    <t>https://www.lemongreenteaph.com/2025/01/metrobank-travel-signature-visa-card.html</t>
  </si>
  <si>
    <t>As wanderlust continues to soar among Filipinos, Metrobank announces the launch of the Metrobank Travel Signature Visa : the card that ...</t>
  </si>
  <si>
    <t>... be redeemed with Metrobank's frequent flyer partners such as Philippine Airlines Mabuhay Miles, Cathay, and Singapore Airlines KrisFlyer .</t>
  </si>
  <si>
    <t>best value,card,enjoy comfort and convenience,everyday expenses,filipinos to turn,international purchase,metrobank branch,metrobank's frequent flyer partners,modern adventurer,new travel</t>
  </si>
  <si>
    <t>3:42 PM</t>
  </si>
  <si>
    <t>"q1AzuQorz1poyvfu7adSoYJFFBs"</t>
  </si>
  <si>
    <t>15-Jan-2025 02:27PM</t>
  </si>
  <si>
    <t>Bagong daily flight ng PAL, magpapadali ng biyahe mula Manila patungong Cauayan</t>
  </si>
  <si>
    <t>https://smninewschannel.com/bagong-daily-flight-ng-pal-magpapadali-ng-biyahe-mula-manila-patungong-cauayan/</t>
  </si>
  <si>
    <t>MAGANDANG balita para sa mga residente ng Isabela! Mas madali na ang biyahe papuntang Cauayan at mga karatig-lugar.</t>
  </si>
  <si>
    <t>... at mga karatig-lugar. May bagong daily flight na ang Philippine Airlines mula Manila (NAIA Terminal 2) patungong Cauayan, Isabela ...</t>
  </si>
  <si>
    <t>bagong,biyahe,flight,karatig,lugar,pal,schedule</t>
  </si>
  <si>
    <t>2:27 PM</t>
  </si>
  <si>
    <t>"JtDjd0EdojLlDK3kwQ20Hovz0L8"</t>
  </si>
  <si>
    <t>15-Jan-2025 02:19PM</t>
  </si>
  <si>
    <t>Philippine Airlines may bagong daily flight na patungong Cauayan, Isabela</t>
  </si>
  <si>
    <t>https://smninewschannel.com/philippine-airlines-may-bagong-daily-flight-na-patungong-cauayan-isabela/</t>
  </si>
  <si>
    <t>MAGANDANG balita para sa mga residente ng Isabela! Mas madali na ang pagpunta sa Cauayan at karatig-lugar nito.</t>
  </si>
  <si>
    <t>... at karatig-lugar nito. May bagong daily flight na ang Philippine Airlines mula Manila (NAIA Terminal 2) patungong Cauayan, Isabela ...</t>
  </si>
  <si>
    <t>bagong,eroplano,karatig,pabalik</t>
  </si>
  <si>
    <t>"96t1ECHe1AF2DdW9p3yj44Hi7Jo"</t>
  </si>
  <si>
    <t>15-Jan-2025 02:16PM</t>
  </si>
  <si>
    <t>PAL inaugurates new Manila-Cauayan route</t>
  </si>
  <si>
    <t>https://tribune.net.ph/2025/01/15/pal-inaugurates-new-manila-cauayan-route</t>
  </si>
  <si>
    <t>Philippine Airlines (PAL) launched its new Manila-Cauayan-Manila route on Wednesday, with the first flight departing Ninoy Aquino ...</t>
  </si>
  <si>
    <t>... Philippine Airlines (PAL) launched its new Manila-Cauayan-Manila route on Wednesday, with the first flight departing Ninoy Aquino ...</t>
  </si>
  <si>
    <t>aircraft,aviation sector,city and province,first flight,new route,new service,philippine airlines,seater</t>
  </si>
  <si>
    <t>"pc8DfMtumOvf686NCfWeb3YZTgo"</t>
  </si>
  <si>
    <t>15-Jan-2025 01:42PM</t>
  </si>
  <si>
    <t>https://www.esquiremag.ph/life/travel/naia-terminal-1-opens-arivals-curbside-public-a4703-20250115?ref=home_feed_1&amp;s=rklgr7g78go38ecd1itphhf7le</t>
  </si>
  <si>
    <t>additional pickup area,airport personnel,arrival extension,car services,coupon taxis,efficient airport experience,greet area,hailing services,hotel transport services,loading bays</t>
  </si>
  <si>
    <t>1:42 PM</t>
  </si>
  <si>
    <t>"wRUAkt6VTiUM1cp0AAet5oHWXXc"</t>
  </si>
  <si>
    <t>15-Jan-2025 11:35AM</t>
  </si>
  <si>
    <t>DOT at AirAsia, palalakasin ang halal tourism ng Pilipinas</t>
  </si>
  <si>
    <t>https://smninewschannel.com/dot-at-airasia-palalakasin-ang-halal-tourism-ng-pilipinas/</t>
  </si>
  <si>
    <t>NAKIPAGTULUNGAN ang Department of Tourism (DOT) sa AirAsia Philippines para mapalakas ang Halal Tourism ng bansa.</t>
  </si>
  <si>
    <t>NAKIPAGTULUNGAN ang Department of Tourism (DOT) sa AirAsia Philippines para mapalakas ang Halal Tourism ng bansa. Bahagi ito sa target ng ...</t>
  </si>
  <si>
    <t>ahensiya,airasia,dalawa,dot,halal,isang,kasunduan,mapalakas,target</t>
  </si>
  <si>
    <t>11:35 AM</t>
  </si>
  <si>
    <t>"ZTZhMnOS3oLFG9MlM16hz2GfZtI"</t>
  </si>
  <si>
    <t>15-Jan-2025 08:40AM</t>
  </si>
  <si>
    <t>3 Ways the Metrobank Travel Signature Visa Brings You Closer to Your Dream Destination</t>
  </si>
  <si>
    <t>https://www.whereiseduy.com/3-ways-the-metrobank-travel-signature-visa-brings-you-closer-to-your-dream-destination/</t>
  </si>
  <si>
    <t>What is your dream destination? Is it the surreal hot air balloon rides over Cappadocia’s fairy chimneys, marveling at the ancient wonder ...</t>
  </si>
  <si>
    <t>... Redeem miles with major frequent flyer programs, including Philippine Airlines Mabuhay Miles, Cathay Pacific Asia Miles, and Singapore ...</t>
  </si>
  <si>
    <t>Where is Ed Uy?</t>
  </si>
  <si>
    <t>airport,best exchange rates,booking experiences,card,comfort,comfort and relaxation,dream destination,even more travel options,everyday purchases,exclusive lounge</t>
  </si>
  <si>
    <t>8:40 AM</t>
  </si>
  <si>
    <t>"-mcIYKpF1iaoh5TSvBE6YbcNqM8"</t>
  </si>
  <si>
    <t>15-Jan-2025 08:00AM</t>
  </si>
  <si>
    <t>https://philippinesnewsdigest.com/pal-launches-new-manila-cauayan-flight-route/</t>
  </si>
  <si>
    <t>cauayan flight route,daily flight services,flag carrier,new route,next generation aircraft,philippine airlines,return flights,seater</t>
  </si>
  <si>
    <t>"X1k89Ev4dRXobwSRXViNj28s_V4"</t>
  </si>
  <si>
    <t>https://philippinesnewsdigest.com/ilocos-norte-anticipates-increase-in-flights-to-laoag-due-to-upcoming-palarong-pambansa/</t>
  </si>
  <si>
    <t>Pambansa. 'We are working with our airline partners like the Philippine Airlines, Cebu Pacific, and Air Asia to bring back direct flights ...</t>
  </si>
  <si>
    <t>airline partners,airport,back direct flights,flight subsidy,ilocos norte government,national government,press briefing,vice versa flights</t>
  </si>
  <si>
    <t>"pRn81vt9QyA8dWSEt3Jw8MTWx20"</t>
  </si>
  <si>
    <t>15-Jan-2025 05:25AM</t>
  </si>
  <si>
    <t>https://www.msn.com/en-ph/news/other/why-it-matters-that-naia-is-finally-opening-the-main-arrival-curbside-in-terminal-1/ar-AA1xdLQD</t>
  </si>
  <si>
    <t>Breaking News!: Marcos orders reinstatement of Tourism's P400-M branding budget Why it Matters that NAIA is Finally Opening the Main ...</t>
  </si>
  <si>
    <t>additional pickup area,airport personnel,arrival extension,car services,congestion,coupon taxis,curbside layout,drivers,efficient airport experience,greet area</t>
  </si>
  <si>
    <t>5:25 AM</t>
  </si>
  <si>
    <t>"KlTNpQLg_Le1pMAHfbknLoD5ek8"</t>
  </si>
  <si>
    <t>15-Jan-2025 01:26AM</t>
  </si>
  <si>
    <t>Davao tourists surge in 2024</t>
  </si>
  <si>
    <t>https://www.sunstar.com.ph/davao/davao-tourists-surge-in-2024</t>
  </si>
  <si>
    <t>DAVAO'S travel industry saw a surge in tourists in 2024, driven by increased aircraft availability and more frequent flights compared to ...</t>
  </si>
  <si>
    <t>... travelers more options and flexibility. For example, Philippine Airlines (PAL) added early morning and late-night flights in 2024, ...</t>
  </si>
  <si>
    <t>aircraft availability,airlines,better flight connections,city,connectivity,demand for hotels,enhanced air connectivity,flights,frequency,greater flexibility</t>
  </si>
  <si>
    <t>1:26 AM</t>
  </si>
  <si>
    <t>"-nkyyYNvNYpzxk8NaB1dLVN7G2A"</t>
  </si>
  <si>
    <t>15-Jan-2025 12:05AM</t>
  </si>
  <si>
    <t>Higher NAIA fees could dampen PH tourism</t>
  </si>
  <si>
    <t>https://manilastandard.net/opinion/314546701/higher-naia-fees-could-dampen-ph-tourism.html</t>
  </si>
  <si>
    <t>... “The excessive charges at NAIA could defeat any hope of recovery soon” THE Philippine tourism industry contributes a significant portion ...</t>
  </si>
  <si>
    <t>... fees, landing and take-off fees, and cargo terminal fees. AirAsia Philippines earlier said they were awaiting the government response to ...</t>
  </si>
  <si>
    <t>Ernesto M. Hilario</t>
  </si>
  <si>
    <t>aircraft,aircraft delivery program,airline expansion plans,airlines,airport infrastructure,airport upgrades,aviation industry,car parking charges,concern,concerns among travelers</t>
  </si>
  <si>
    <t>"WmzXrSIXQLJecOD6_Bw2NauUEa0"</t>
  </si>
  <si>
    <t>14-Jan-2025 11:59PM</t>
  </si>
  <si>
    <t>Metrobank Launches Travel Signature Visa</t>
  </si>
  <si>
    <t>https://www.recyclebinofamiddlechild.com/2025/01/metrobank-launches-travel-signature-visa.html</t>
  </si>
  <si>
    <t>As wanderlust continues to soar among Filipinos, Metrobank announces the launch of the Metrobank Travel Signature Visa: the card that ...</t>
  </si>
  <si>
    <t>best value,dream destination,enjoy comfort and convenience,everyday expenses,filipinos to turn,international purchase,launch,metrobank branch,metrobank's frequent flyer partners,modern adventurer</t>
  </si>
  <si>
    <t>"dyYfdV_M0ZN0fAracI51xk8gxBo"</t>
  </si>
  <si>
    <t>14-Jan-2025 11:45PM</t>
  </si>
  <si>
    <t>ASEAN Tourism Forum 2025 Malaysia to Feature Tourism Offerings in the Philippines</t>
  </si>
  <si>
    <t>https://raincheckblogs.wordpress.com/2025/01/14/asean-tourism-forum-2025-malaysia-to-feature-tourism-offerings-in-the-philippines/</t>
  </si>
  <si>
    <t>The Tourism Promotions Board (TPB) Philippines and the Department of Tourism (DOT) are set to highlight the country’s exceptional tourism ...</t>
  </si>
  <si>
    <t>... sector will be represented by the country’s flag carrier, Philippine Airlines. Exhibitors in the hotel and resort category include ...</t>
  </si>
  <si>
    <t>raincheck blogs</t>
  </si>
  <si>
    <t>annual regional initiative,asean neighbors,asean region,asean unity,country,diverse travel experiences,exceptional tourism offerings,forum,global tourism landscape,hotel and resort category</t>
  </si>
  <si>
    <t>11:45 PM</t>
  </si>
  <si>
    <t>"UZtygLUKjhjF3P5TnVzZVwpuuPg"</t>
  </si>
  <si>
    <t>14-Jan-2025 06:57PM</t>
  </si>
  <si>
    <t>Philippines to Showcase Exceptional Tourism Offerings at ASEAN Tourism Forum 2025 in Johor Bahru, Malaysia</t>
  </si>
  <si>
    <t>https://klik.ph/philippines-to-showcase-exceptional-tourism-offerings-at-asean-tourism-forum-2025-in-johor-bahru-malaysia/</t>
  </si>
  <si>
    <t>klik.ph</t>
  </si>
  <si>
    <t>asean neighbors,asean region,asean unity,country,diverse travel experiences,exceptional tourism offerings,forum,global tourism landscape,hotel and resort category,leading travel destination</t>
  </si>
  <si>
    <t>6:57 PM</t>
  </si>
  <si>
    <t>"Y6mP3S7N2eW44ETuDq7bT4Gs6d0"</t>
  </si>
  <si>
    <t>14-Jan-2025 05:08PM</t>
  </si>
  <si>
    <t>P188 na murang pamasahe, iniaalok ng AirAsia Philippines</t>
  </si>
  <si>
    <t>https://smninewschannel.com/p188-na-murang-pamasahe-iniaalok-ng-airasia-philippines/</t>
  </si>
  <si>
    <t>SULITIN ang pagkakataong makapaglakbay! iniaalok ng AirAsia Philippines ang ikatlong sunud-sunod na “seat sale” ngayong Enero, na may ...</t>
  </si>
  <si>
    <t>airasia,araw,destinasyon,ikatlong,limited,maayos,pagitan,pagkakataong,pamasahe,partner</t>
  </si>
  <si>
    <t>5:08 PM</t>
  </si>
  <si>
    <t>"-R5UgwaHr73oaLGoMV-vGxvJ70o"</t>
  </si>
  <si>
    <t>14-Jan-2025 03:02PM</t>
  </si>
  <si>
    <t>AirAsia MOVE Offers Exclusive Deals for Ati-Atihan Festival Travelers</t>
  </si>
  <si>
    <t>https://www.wheninmanila.com/airasia-deals-travelers-atiatihan-festival/</t>
  </si>
  <si>
    <t>The streets of Kalibo are set to burst into life with vibrant colors and rhythmic drumbeats that will energize locals and tourists alike as ...</t>
  </si>
  <si>
    <t>... is AirAsia MOVE, the official booking platform of AirAsia Philippines, the festival’s airline partner, and every traveler’s ...</t>
  </si>
  <si>
    <t>accommodations,airasia move app,airline partner,ati-atihan festival commences,best deals,budget,celebration,colorful kadayawan festival,companion,diverse culture</t>
  </si>
  <si>
    <t>3:02 PM</t>
  </si>
  <si>
    <t>"hBP63LcrQbB-VXvaelD38sREouo"</t>
  </si>
  <si>
    <t>14-Jan-2025 02:03PM</t>
  </si>
  <si>
    <t>TPB and DOT showcase the Philippines’ offerings at the ASEAN Tourism Forum 2025 in Johor Bahru, Malaysia</t>
  </si>
  <si>
    <t>https://www.adobomagazine.com/travel/tpb-and-dot-showcase-the-philippines-offerings-at-the-asean-tourism-forum-2025-in-johor-bahru-malaysia/</t>
  </si>
  <si>
    <t>MANILA, PHILIPPINES — The Tourism Promotions Board (TPB) Philippines and the Department of Tourism (DOT) are set to highlight the country’s ...</t>
  </si>
  <si>
    <t>Adobo Magazine</t>
  </si>
  <si>
    <t>2:03 PM</t>
  </si>
  <si>
    <t>"K0kD5JTqJ4fq37Yaz1fdKPLU5rk"</t>
  </si>
  <si>
    <t>14-Jan-2025 01:00PM</t>
  </si>
  <si>
    <t>DOT, AIR ASIA TO BOOST HALAL TOURISM PROMOTION</t>
  </si>
  <si>
    <t>https://www.ikot.ph/dot-air-asia-to-boost-halal-tourism-promotion/</t>
  </si>
  <si>
    <t>Leave a Reply Cancel reply</t>
  </si>
  <si>
    <t>The Department of Tourism (DOT) and AirAsia Philippines Fly AirAsia have agreed to work together to further the promotion of Halal tourism ...</t>
  </si>
  <si>
    <t>IKOT.PH</t>
  </si>
  <si>
    <t>Regine Resureccion</t>
  </si>
  <si>
    <t>airline’s services,ceremonial signing,country,cultural sensitivity training,faith,first dot,flights,friendly airline,friendly tourism,gastronomy tourism programs</t>
  </si>
  <si>
    <t>1:00 PM</t>
  </si>
  <si>
    <t>"XBcD8IJRQINW4WQq4ViJQTENRKw"</t>
  </si>
  <si>
    <t>14-Jan-2025 12:04PM</t>
  </si>
  <si>
    <t>AirAsia Philippines And Department Of Tourism Partner To Make The Philippines A Muslim-Friendly Destination</t>
  </si>
  <si>
    <t>https://roniethetrubist.blogspot.com/2025/01/airasia-philippines-and-department-of.html</t>
  </si>
  <si>
    <t>... (Image Source: AirAsia Philippines) AirAsia Philippines, in partnership with the Department of Tourism (DOT), is making significant ...</t>
  </si>
  <si>
    <t>accessible destination,certified dish,certified meal options,country,delicious options,diverse menu,dot’s goal,first muslim,flavorful halal,frequency of flights</t>
  </si>
  <si>
    <t>12:04 PM</t>
  </si>
  <si>
    <t>"KkPXrA3pu7tOSAH40k4-NzT5vQI"</t>
  </si>
  <si>
    <t>14-Jan-2025 11:23AM</t>
  </si>
  <si>
    <t>AirAsia tapped as Ati-Atihan Fest's partner</t>
  </si>
  <si>
    <t>https://realestatenews.ph/national/tourism/airasia-tapped-as-ati-atihan-fests-partner</t>
  </si>
  <si>
    <t>AirAsia Philippines has prepared several activities as the official airline partner of Ati-Atihan Festival in Kalibo, Aklan, according to a ...</t>
  </si>
  <si>
    <t>... AirAsia Philippines has prepared several activities as the official airline partner of Ati-Atihan Festival in Kalibo, Aklan, according to a ...</t>
  </si>
  <si>
    <t>Real Estate News Philippines</t>
  </si>
  <si>
    <t>Philippine Real</t>
  </si>
  <si>
    <t>accessibility,carrier,communities,fest's partner,festival,free concert,key destinations,local artists,low-cost airline,official airline partner</t>
  </si>
  <si>
    <t>11:23 AM</t>
  </si>
  <si>
    <t>"Iym68TIcSxXeVD3dF2xAh0QzJGQ"</t>
  </si>
  <si>
    <t>14-Jan-2025 08:00AM</t>
  </si>
  <si>
    <t>AirAsia MOVE offers perks for travelers to Ati-Atihan Festival</t>
  </si>
  <si>
    <t>https://palawan-news.com/airasia-move-offers-perks-for-travelers-to-ati-atihan-festival/</t>
  </si>
  <si>
    <t>AirAsia MOVE, the official booking platform of AirAsia Philippines offered a plethora of travel packages, including an all-in-one solution ...</t>
  </si>
  <si>
    <t>Helen Mae Padrones</t>
  </si>
  <si>
    <t>country,date festival information,diverse culture,festival-goers,flights,flights and hotel bookings,hotel stays,lively events,official booking platform,online travel agent</t>
  </si>
  <si>
    <t>"Hue5WEF7-wBgN4_oTXxTHRkIuNE"</t>
  </si>
  <si>
    <t>14-Jan-2025 07:58AM</t>
  </si>
  <si>
    <t>AirAsia Philippines Unveils Widest Network and Low Fares with a Special Invitation to Kalibo’s Ati-Atihan Festiva</t>
  </si>
  <si>
    <t>https://themanilapost.net/airasia-philippines-unveils-widest-network-and-low-fares-with-a-special-invitation-to-kalibos-ati-atihan-festiva/</t>
  </si>
  <si>
    <t>... AirAsia Philippines is making January the ultimate month for travelers with its third consecutive seat sale, offering Widest Network Low ...</t>
  </si>
  <si>
    <t>accessible air travel,airasia destinations,best low-cost airline,communities,concert,direct flights,festival highlight,flights” promotion,free admission concert,gesture of gratitude</t>
  </si>
  <si>
    <t>7:58 AM</t>
  </si>
  <si>
    <t>"a2d9x59-yNynJYKC6PS3OIH2cFo"</t>
  </si>
  <si>
    <t>14-Jan-2025 07:57AM</t>
  </si>
  <si>
    <t>https://www.cornermagazineph.com/2025/01/14/airasia-philippines-unveils-widest-network-and-low-fares-with-a-special-invitation-to-kalibos-ati-atihan-festiva/</t>
  </si>
  <si>
    <t>AirAsia Philippines is making January the ultimate month for travelers with its third consecutive seat sale, offering Widest Network Low ...</t>
  </si>
  <si>
    <t>7:57 AM</t>
  </si>
  <si>
    <t>"OohGvP3Thbt7B0dEVyQM3j9suI4"</t>
  </si>
  <si>
    <t>14-Jan-2025 07:36AM</t>
  </si>
  <si>
    <t>https://www.cornermagazineph.com/2025/01/14/philippines-to-showcase-exceptional-tourism-offerings-at-asean-tourism-forum-2025-in-johor-bahru-malaysia/</t>
  </si>
  <si>
    <t>7:36 AM</t>
  </si>
  <si>
    <t>"wHdWDVScnNfItworUeZlkZxLf-4"</t>
  </si>
  <si>
    <t>14-Jan-2025 01:52AM</t>
  </si>
  <si>
    <t>https://orangemagazine.ph/2025/ph-to-showcase-exceptional-tourism-offerings-at-asean-tourism-forum-2025-in-johor-bahru-malaysia/</t>
  </si>
  <si>
    <t>1:52 AM</t>
  </si>
  <si>
    <t>"HFFboeJFJlf2Drgo5zN7_1Q_y5c"</t>
  </si>
  <si>
    <t>14-Jan-2025 12:49AM</t>
  </si>
  <si>
    <t>PAL adds new route from Cebu</t>
  </si>
  <si>
    <t>https://www.philstar.com/business/2025/01/14/2413942/pal-adds-new-route-cebu</t>
  </si>
  <si>
    <t>In an advisory, PAL said it is scaling up its Cebu flights by adding a new destination in Catarman and increasing weekly services to ...</t>
  </si>
  <si>
    <t>Businessworld / File MANILA, Philippines — Flag carrier Philippine Airlines (PAL) is betting on a new route and expanding its Siargao ...</t>
  </si>
  <si>
    <t>airline,carrier,flight volume,flights,midmorning schedule,new destination,new route,province access,samar residents and travelers,second largest airline operating</t>
  </si>
  <si>
    <t>12:49 AM</t>
  </si>
  <si>
    <t>"vNNUS2XLudnE9XoDZKrViB7MYq0"</t>
  </si>
  <si>
    <t>14-Jan-2025 12:14AM</t>
  </si>
  <si>
    <t>AirAsia backs DOT’s ‘Muslim-friendly’ initiative</t>
  </si>
  <si>
    <t>https://www.philstar.com/the-freeman/cebu-business/2025/01/14/2414074/airasia-backs-dots-muslim-friendly-initiative</t>
  </si>
  <si>
    <t>CEBU, Philippines — AirAsia Philippines has reinforced its commitment to the Department of Tourism’s (DOT) initiative to make the ...</t>
  </si>
  <si>
    <t>Ehda M. Dagooc</t>
  </si>
  <si>
    <t>airasia’s focus,beautiful country,certified dish,certified meal options,diverse menu,dot’s efforts,dot’s objective,first muslim,flavorful halal,flight frequencies</t>
  </si>
  <si>
    <t>"PoxnSIPVLZyzlPaAu7fq-YBwf0o"</t>
  </si>
  <si>
    <t>14-Jan-2025 12:02AM</t>
  </si>
  <si>
    <t>Philippines to Highlight Tourism at ASEAN Forum</t>
  </si>
  <si>
    <t>https://dailyguardian.com.ph/philippines-to-highlight-tourism-at-asean-forum/</t>
  </si>
  <si>
    <t>The Tourism Promotions Board (TPB) Philippines and the Department of Tourism (DOT) will showcase the country’s exceptional tourism ...</t>
  </si>
  <si>
    <t>... and the Philippine International Convention Center, while Philippine Airlines will represent the airline sector. Exhibitors in the ...</t>
  </si>
  <si>
    <t>Daily Guardian</t>
  </si>
  <si>
    <t>annual regional initiative,asean neighbors,asean tourism products,asean unity and showcase,country,culinary experience,diverse travel experiences,exceptional tourism offerings,forum,global tourism landscape</t>
  </si>
  <si>
    <t>Iloilo</t>
  </si>
  <si>
    <t>"l6sHOmN9HT69yFtnUKUtYv52pSc"</t>
  </si>
  <si>
    <t>13-Jan-2025 10:28PM</t>
  </si>
  <si>
    <t>Halal tourism.</t>
  </si>
  <si>
    <t>https://manilastandard.net/gallery/314546483/halal-tourism.html</t>
  </si>
  <si>
    <t>Department of Tourism Secretary Christina Garcia Frasco (right) and AirAsia Philippines chief executive Ricardo Isla lead the ceremonial ...</t>
  </si>
  <si>
    <t>... of Tourism Secretary Christina Garcia Frasco (right) and AirAsia Philippines chief executive Ricardo Isla lead the ceremonial signing ...</t>
  </si>
  <si>
    <t>airlines,commitment,executive ricardo isla,flights,halal tourism,memorandum of understanding,right</t>
  </si>
  <si>
    <t>10:28 PM</t>
  </si>
  <si>
    <t>"bHvglwxtS_HXFehpFCWR5ChPUJ8"</t>
  </si>
  <si>
    <t>13-Jan-2025 09:04PM</t>
  </si>
  <si>
    <t>https://www.lionheartv.net/2025/01/philippines-to-showcase-exceptional-tourism-offerings-at-asean-tourism-forum-2025-in-johor-bahru-malaysia/</t>
  </si>
  <si>
    <t>9:04 PM</t>
  </si>
  <si>
    <t>"TIZNke-yfeoDCt3ZMnE31jkezIk"</t>
  </si>
  <si>
    <t>13-Jan-2025 08:52PM</t>
  </si>
  <si>
    <t>https://journal.com.ph/philippines-to-showcase-exceptional-tourism-offerings-at-asean-tourism-forum-2025-in-johor-bahru-malaysia/</t>
  </si>
  <si>
    <t>The Tourism Promotions Board ( TPB ) Philippines and the Department of Tourism (DOT) are set to highlight the country’s exceptional tourism ...</t>
  </si>
  <si>
    <t>8:52 PM</t>
  </si>
  <si>
    <t>"dmWmaOz1nShQZZPn6gmzKLqex_4"</t>
  </si>
  <si>
    <t>13-Jan-2025 07:05PM</t>
  </si>
  <si>
    <t>Punctuality pays off! Philippine Airlines ranks 7th in Asia Pacific for on-time flights</t>
  </si>
  <si>
    <t>https://milyonaryo.com.ph/punctuality-pays-off-philippine-airlines-ranks-7th-in-asia-pacific-for-on-time-flights/</t>
  </si>
  <si>
    <t>The Lucio Tan-led Philippine Airlines remains one of Asia Pacific’s best performers when it comes to flying on time, ranking seventh among ...</t>
  </si>
  <si>
    <t>airline,best performers,carriers,carriers for on-time,flights,lone philippine airline,percent,recognition,recognition from cirium “affirms,region</t>
  </si>
  <si>
    <t>7:05 PM</t>
  </si>
  <si>
    <t>"0ZYhe2obwx3-svwncfP62tBJDLs"</t>
  </si>
  <si>
    <t>13-Jan-2025 05:16PM</t>
  </si>
  <si>
    <t>Philippines showcases tourism at ASEAN Forum 2025</t>
  </si>
  <si>
    <t>https://context.ph/2025/01/13/philippines-showcases-tourism-at-asean-forum-2025/</t>
  </si>
  <si>
    <t>The Philippines will take center stage at the ASEAN Tourism Forum (ATF) 2025 in Johor Bahru, Malaysia, from 15 to 20 January, as it aims to ...</t>
  </si>
  <si>
    <t>... travel agencies, hotels, resorts, and the national airline, Philippine Airlines—will engage in business-to-business meetings to promote ...</t>
  </si>
  <si>
    <t>asean unity and filipino hospitality,center stage,collaboration,cultural exchange,diverse travel experiences,event,major annual event,major travel agencies,platform for countries,region</t>
  </si>
  <si>
    <t>5:16 PM</t>
  </si>
  <si>
    <t>"NFnLCGhW_dsVJnQiz_WyWTaKiYU"</t>
  </si>
  <si>
    <t>13-Jan-2025 04:46PM</t>
  </si>
  <si>
    <t>https://bilyonaryo.com/2025/01/13/punctuality-pays-off-philippine-airlines-ranks-7th-in-asia-pacific-for-on-time-flights/food/</t>
  </si>
  <si>
    <t>airline,back,carriers for on-time,flag carrier,flights,lone philippine airline,percent,performance,recognition,recognition from cirium “affirms</t>
  </si>
  <si>
    <t>"0NFeJbep1vJILEIqW-fFjLRr0lQ"</t>
  </si>
  <si>
    <t>13-Jan-2025 04:00PM</t>
  </si>
  <si>
    <t>Philippines Showcases World-Class Destinations at ASEAN Tourism Forum in Malaysia</t>
  </si>
  <si>
    <t>https://www.goodnewspilipinas.com/philippines-showcases-world-class-destinations-at-asean-tourism-forum-in-malaysia/</t>
  </si>
  <si>
    <t>The Philippines is set to showcase its world-class tourism offerings at the ASEAN Tourism Forum (ATF) 2025, happening from January 15 to 20 ...</t>
  </si>
  <si>
    <t>... Nustar Cebu, Philippine International Convention Center, Philippine Airlines, Novotel Manila Araneta City, The Manila Hotel, Tambuli ...</t>
  </si>
  <si>
    <t>Good News Pilipinas</t>
  </si>
  <si>
    <t>asean neighbors,asean tourism landscape,asean unity,event,filipino culture,forum,good news,hotels and resorts,inspiring story,leading travel destination</t>
  </si>
  <si>
    <t>"0wRmOdMrm3M_A5yLjgEY90LYK80"</t>
  </si>
  <si>
    <t>https://www.msn.com/en-ph/travel/news/pal-adds-new-route-from-cebu/ar-BB1rnCec</t>
  </si>
  <si>
    <t>PAL adds new route from Cebu © Businessworld / File Related video : How to Spend 2 days in MANILA, Philippines 🇵🇭 First-timer's guide ( ...</t>
  </si>
  <si>
    <t>... Phoebe) View on Watch MANILA, Philippines — Flag carrier Philippine Airlines (PAL) is betting on a new route and expanding its Siargao ...</t>
  </si>
  <si>
    <t>airline,carrier,flight volume,flights,new route,province access,samar residents and travelers,second largest airline operating,services,travelers</t>
  </si>
  <si>
    <t>"1lmgag-czgOhQShKUUZ8dlUoJzY"</t>
  </si>
  <si>
    <t>13-Jan-2025 03:00PM</t>
  </si>
  <si>
    <t>https://www.dotdailydose.net/2025/01/13/philippines-to-showcase-exceptional-tourism-offerings-at-asean-tourism-forum-2025-in-johor-bahru-malaysia/</t>
  </si>
  <si>
    <t>Dot Daily Dose</t>
  </si>
  <si>
    <t>3:00 PM</t>
  </si>
  <si>
    <t>"9YAXX8bhnvyaifF4U3lOYJfRlcs"</t>
  </si>
  <si>
    <t>13-Jan-2025 02:36PM</t>
  </si>
  <si>
    <t>AirAsia PH unveils low fares with special invitation to Kalibo’s Ati-Atihan Festival</t>
  </si>
  <si>
    <t>https://iorbitnews.com/airasia-ph-unveils-low-fares-with-special-invitation-to-kalibos-ati-atihan-festival/</t>
  </si>
  <si>
    <t>MANILA — AirAsia Philippines is making January the ultimate month for travelers with its third consecutive seat sale, offering Widest ...</t>
  </si>
  <si>
    <t>accessible air travel,airasia destinations,best low-cost airline,communities,concert,direct flights,email,festival highlight,flights” promotion,free admission concert</t>
  </si>
  <si>
    <t>2:36 PM</t>
  </si>
  <si>
    <t>"07OBZUkGvaJMNxsru3IWcvXFcio"</t>
  </si>
  <si>
    <t>13-Jan-2025 02:23PM</t>
  </si>
  <si>
    <t>PHILIPPINES TO SHOWCASE EXCEPTIONAL TOURISM OFFERINGS AT ASEAN TOURISM FORUM 2025</t>
  </si>
  <si>
    <t>https://thevoicenewsweekly.com/%f0%9d%90%8f%f0%9d%90%87%f0%9d%90%88%f0%9d%90%8b%f0%9d%90%88%f0%9d%90%8f%f0%9d%90%8f%f0%9d%90%88%f0%9d%90%8d%f0%9d%90%84%f0%9d%90%92-%f0%9d%90%93%f0%9d%90%8e-%f0%9d%90%92%f0%9d%90%87%f0%9d%90%8e/</t>
  </si>
  <si>
    <t>The Tourism Promotions Board (TPB) Philippines and the Department of Tourism (DOT) are gearing up to highlight the country’s exceptional ...</t>
  </si>
  <si>
    <t>... sector will be represented by the country’s flag carrier, Philippine Airlines. The hotel and resort exhibitors include prestigious ...</t>
  </si>
  <si>
    <t>asean neighbors,asean region,asean unity,country,diverse travel experiences,email,exceptional tourism offerings,forum,hotel and resort exhibitors,philippine delegation</t>
  </si>
  <si>
    <t>2:23 PM</t>
  </si>
  <si>
    <t>"dV6Zjg6mT95AUoapKmT1HxDn1pM"</t>
  </si>
  <si>
    <t>13-Jan-2025 01:47PM</t>
  </si>
  <si>
    <t>AirAsia Philippines Unveils Widest Network and Low Fares with a Special Invitation to Kalibo’s Ati-Atihan Festival</t>
  </si>
  <si>
    <t>https://mindanaotimes.com.ph/airasia-philippines-unveils-widest-network-and-low-fares-with-a-special-invitation-to-kalibos-ati-atihan-festival/</t>
  </si>
  <si>
    <t>accessible air travel,airasia destinations,best low-cost airline,communities,concert,direct flights,festival highlight,flights” promotion,free admission concert,key destinations</t>
  </si>
  <si>
    <t>1:47 PM</t>
  </si>
  <si>
    <t>"aZaFTfMPxw_67wk-es6ZVEfh9c0"</t>
  </si>
  <si>
    <t>13-Jan-2025 08:00AM</t>
  </si>
  <si>
    <t>https://www.msn.com/en-ph/travel/news/philippines-showcases-world-class-destinations-at-asean-tourism-forum-in-malaysia/ar-BB1rlYl0</t>
  </si>
  <si>
    <t>The Philippines’ diverse tourism offerings will again be on display at the ASEAN Tourism Forum 2025. (Photo from TPB FB at ASEAN Tourism ...</t>
  </si>
  <si>
    <t>"m4BAgpKCxsA_YFFfOxcc9zK358U"</t>
  </si>
  <si>
    <t>13-Jan-2025 03:56AM</t>
  </si>
  <si>
    <t>Interclub’s return to Bacolod celebrates triumph of human spirit</t>
  </si>
  <si>
    <t>https://malaya.com.ph/sports/golf/interclubs-return-to-bacolod-celebrates-triumph-of-human-spirit/</t>
  </si>
  <si>
    <t>WHEN the Philippine Airlines (PAL) Interclub returns to Bacolod next month, the triumph of the human spirit will be at the back of most ...</t>
  </si>
  <si>
    <t>country,division,event,hole championship,human spirit,many memorable interclub championships,regular and seniors divisions titles,regular play,return to bacolod celebrates triumph,same keen competition</t>
  </si>
  <si>
    <t>3:56 AM</t>
  </si>
  <si>
    <t>"yTSy86f3lj8l9pVrlYq56581Ufk"</t>
  </si>
  <si>
    <t>13-Jan-2025 01:54AM</t>
  </si>
  <si>
    <t>https://enjoyingwonderfulworld.blogspot.com/2025/01/airasia-philippines-unveils-widest.html</t>
  </si>
  <si>
    <t>Enjoying Wonderful World</t>
  </si>
  <si>
    <t>accessible air travel,airasia destinations,best low-cost airline,communities,concert,direct flights,festival highlight,free admission concert,gesture of gratitude,key destinations</t>
  </si>
  <si>
    <t>1:54 AM</t>
  </si>
  <si>
    <t>"8WDvBjrTqRfkYO4BmbrbdPajDs4"</t>
  </si>
  <si>
    <t>13-Jan-2025 12:44AM</t>
  </si>
  <si>
    <t>AirAsia celebrates Ati-Atihan Festival</t>
  </si>
  <si>
    <t>https://tribune.net.ph/2025/01/12/airasia-celebrates-ati-atihan-festival</t>
  </si>
  <si>
    <t>With its third straight ticket sale and Widest Network Low Fares starting as low as P188 for selected AirAsia destinations, AirAsia ...</t>
  </si>
  <si>
    <t>... starting as low as P188 for selected AirAsia destinations, AirAsia Philippines is making January the best month for all travelers. The ...</t>
  </si>
  <si>
    <t>airasia destinations,airline,direct flights,fiesta promo,limited-time seat sale,official airline partner,seats,smooth travel to kalibo,third straight ticket sale,travelers</t>
  </si>
  <si>
    <t>"w3E40YAB6Jm3UrgOPT2NTm7bKMo"</t>
  </si>
  <si>
    <t>13-Jan-2025 12:02AM</t>
  </si>
  <si>
    <t>Voices against the ‘best’ budget</t>
  </si>
  <si>
    <t>https://businessmirror.com.ph/2025/01/13/voices-against-the-best-budget/</t>
  </si>
  <si>
    <t>Much has been said about the 2025 national budget. The Department of Budget and Management (DBM) clarified and defended that the General ...</t>
  </si>
  <si>
    <t>budget,constitution,dpwh projects,former dbm director,former department,former government officials magno,god’s mercy,government,infrastructure projects,last 2022 elections</t>
  </si>
  <si>
    <t>"3SooxJpyOTHUEWkfFgwoPcUKEOE"</t>
  </si>
  <si>
    <t>13-Jan-2025 12:00AM</t>
  </si>
  <si>
    <t>PAL to launch new Cebu-Catarman Route in March</t>
  </si>
  <si>
    <t>https://www.leytesamardailynews.com/pal-to-launch-new-cebu-catarman-route-in-march/</t>
  </si>
  <si>
    <t>TACLOBAN CITY — Philippine Airlines (PAL), the country’s flag carrier, is set to launch a new route catering to the air transportation ...</t>
  </si>
  <si>
    <t>Leyte Samar Daily Express</t>
  </si>
  <si>
    <t>additional flights,connectivity and accessibility,country’s flag carrier,data and insights,diligent provincial government,economic growth,enhanced air connectivity,future expansions,increased economic opportunities,new route</t>
  </si>
  <si>
    <t>Eastern Visayas</t>
  </si>
  <si>
    <t>"QVoBFTTikwWjEW3r3ApO_PZA6ec"</t>
  </si>
  <si>
    <t>12-Jan-2025 11:15PM</t>
  </si>
  <si>
    <t>https://www.lionheartv.net/2025/01/airasia-philippines-unveils-widest-network-and-low-fares-with-a-special-invitation-to-kalibos-ati-atihan-festival/</t>
  </si>
  <si>
    <t>11:15 PM</t>
  </si>
  <si>
    <t>"Gb1jodEpdUrlm3qlTZVv8DTMnXs"</t>
  </si>
  <si>
    <t>12-Jan-2025 08:05PM</t>
  </si>
  <si>
    <t>AirAsia PH rolls out 3rd seat sale to select routes</t>
  </si>
  <si>
    <t>https://manilastandard.net/business/314546043/airasia-ph-rolls-out-3rd-seat-sale-to-select-routes.html</t>
  </si>
  <si>
    <t>AirAsia Philippines rolled out its third consecutive seat sale in January 2025, offering widest network low fares starting at P188 to ...</t>
  </si>
  <si>
    <t>Bangkok. AirAsia Philippines marks its third week of success following the launch of the AirAsia Fiesta Promo and the “25 percent Off on ...</t>
  </si>
  <si>
    <t>accessible air travel,aklanon community,direct flights,flights” promotion,focus routes,key destinations,leading airline,limited-time seat sale,official airline partner,out 3rd seat sale</t>
  </si>
  <si>
    <t>AirAsia Philippines,AIrAsia Philippines</t>
  </si>
  <si>
    <t>8:05 PM</t>
  </si>
  <si>
    <t>"Ez8JON0KNHJs06CsiNN9xjefNCs"</t>
  </si>
  <si>
    <t>12-Jan-2025 06:39PM</t>
  </si>
  <si>
    <t>https://techtraveler.ph/airasia-philippines-unveils-widest-network-and-low-fares-with-a-special-invitation-to-kalibos-ati-atihan-festival/</t>
  </si>
  <si>
    <t>6:39 PM</t>
  </si>
  <si>
    <t>"lHbABvmLd2MyRIFG6LvK8K08RJU"</t>
  </si>
  <si>
    <t>12-Jan-2025 03:28PM</t>
  </si>
  <si>
    <t>https://orangemagazine.ph/2025/airasia-ph-unveils-widest-network-and-low-fares-with-a-special-invitation-to-kalibo-ati-atihan-festival/</t>
  </si>
  <si>
    <t>3:28 PM</t>
  </si>
  <si>
    <t>"sB1M1r-NoO5RGyUyhER6UtFCyC0"</t>
  </si>
  <si>
    <t>12-Jan-2025 03:15PM</t>
  </si>
  <si>
    <t>AirAsia PH launches new seat sale aimed at key destinations</t>
  </si>
  <si>
    <t>https://context.ph/2025/01/12/airasia-ph-launches-new-seat-sale-aimed-at-key-destinations/</t>
  </si>
  <si>
    <t>AirAsia Philippines has launched its third consecutive seat sale of January 2025, offering air travelers the opportunity to book flights at ...</t>
  </si>
  <si>
    <t>... AirAsia Philippines has launched its third consecutive seat sale of January 2025, offering air travelers the opportunity to book flights at ...</t>
  </si>
  <si>
    <t>accessible travel options,air travelers,airline,customers to travel,direct flights to kalibo,flights campaign,key destinations,official airline partner,opportunity,popular domestic routes</t>
  </si>
  <si>
    <t>3:15 PM</t>
  </si>
  <si>
    <t>"731XE7iBhfXd8DL0a4jPqWPUjWc"</t>
  </si>
  <si>
    <t>12-Jan-2025 01:00AM</t>
  </si>
  <si>
    <t>AirAsia Philippines and Department of Tourism Partner to Make the Philippines a Muslim-Friendly Destination</t>
  </si>
  <si>
    <t>https://www.lionheartv.net/2025/01/airasia-philippines-and-department-of-tourism-partner-to-make-the-philippines-a-muslim-friendly-destination/</t>
  </si>
  <si>
    <t>AirAsia Philippines, in partnership with the Department of Tourism (DOT), is making significant strides in promoting the Philippines as a ...</t>
  </si>
  <si>
    <t>... AirAsia Philippines, in partnership with the Department of Tourism (DOT), is making significant strides in promoting the Philippines as a ...</t>
  </si>
  <si>
    <t>1:00 AM</t>
  </si>
  <si>
    <t>"m4RV4QhbQUXfoyRo5jjQTHUNeI8"</t>
  </si>
  <si>
    <t>11-Jan-2025 11:22PM</t>
  </si>
  <si>
    <t>https://www.cornermagazineph.com/2025/01/11/airasia-philippines-and-department-of-tourism-partner-to-make-the-philippines-a-muslim-friendly-destination/</t>
  </si>
  <si>
    <t>"HEQ7zzA9Sb2LWTo7Z7oa3c5WGps"</t>
  </si>
  <si>
    <t>https://themanilapost.net/airasia-philippines-and-department-of-tourism-partner-to-make-the-philippines-a-muslim-friendly-destination/</t>
  </si>
  <si>
    <t>"eGq_eVraSOdfXqqIsqDi1tgt5rI"</t>
  </si>
  <si>
    <t>11-Jan-2025 03:53PM</t>
  </si>
  <si>
    <t>https://orangemagazine.ph/2025/airasia-ph-and-dot-partner-to-make-the-philippines-a-muslim-friendly-destination/</t>
  </si>
  <si>
    <t>A irAsia Philippines , in partnership with the Department of Tourism (DOT) , is making significant strides in promoting the Philippines as ...</t>
  </si>
  <si>
    <t>... truly at home when they visit our beautiful country ,” said AirAsia Philippines CEO Ricky Isla . This January 16, AirAsia Philippines ...</t>
  </si>
  <si>
    <t>3:53 PM</t>
  </si>
  <si>
    <t>"1fuvuPZNItzo1vXLeKG07-zm6Vk"</t>
  </si>
  <si>
    <t>11-Jan-2025 03:16PM</t>
  </si>
  <si>
    <t>https://www.amazingmanilajournal.com/2025/01/11/airasia-philippines-and-department-of-tourism-partner-to-make-the-philippines-a-muslim-friendly-destination/</t>
  </si>
  <si>
    <t>January 10 2025, MANILA — AirAsia Philippines, in partnership with the Department of Tourism (DOT), is making significant strides in ...</t>
  </si>
  <si>
    <t>... 10 2025, MANILA — AirAsia Philippines, in partnership with the Department of Tourism (DOT), is making significant strides in promoting the ...</t>
  </si>
  <si>
    <t>Amazing Manila Journal</t>
  </si>
  <si>
    <t>"srskZOWwzYBcoDMN7VqqTB9G_zM"</t>
  </si>
  <si>
    <t>11-Jan-2025 01:51PM</t>
  </si>
  <si>
    <t>DOT nakipag-partner sa local airline para isulong ang Halal tourism sa bansa</t>
  </si>
  <si>
    <t>http://www.radyoagila.com/dot-nakipag-partner-sa-local-airline-para-isulong-ang-halal-tourism-sa-bansa/</t>
  </si>
  <si>
    <t>... Magtutulungan ang Department of Tourism (DOT) at ang AirAsia Philippines para mas maisulong ang Halal tourism sa Pilipinas. ...</t>
  </si>
  <si>
    <t>radyoagila.com</t>
  </si>
  <si>
    <t>ang halal tourism sa,ang serbisyo,browser,dahil yung halal tourism,email,friendly tourism,halal food,lahat ng flights nito,local airline para,mga pagsasanay para mas</t>
  </si>
  <si>
    <t>1:51 PM</t>
  </si>
  <si>
    <t>"cgVblLOpS2-kMXYzmTMWbMF7h-M"</t>
  </si>
  <si>
    <t>11-Jan-2025 12:58PM</t>
  </si>
  <si>
    <t>Ipinagdiriwang ang isang dekada ng mga deal sa paglalakbay sa The Great BDO Travel Sale</t>
  </si>
  <si>
    <t>https://philippines-times.com/ipinagdiriwang-ang-isang-dekada-ng-mga-deal-sa-paglalakbay-sa-the-great-bdo-travel-sale/</t>
  </si>
  <si>
    <t>Bagong taon, bagong plano sa paglalakbay? Markahan ang iyong mga kalendaryo habang ipinagdiriwang ng BDO ang ika-10 anibersaryo ng The ...</t>
  </si>
  <si>
    <t>... sa mga partner sa airline, cruise, at travel agency gaya ng Philippine Airlines, Emirates, Japan Airlines, EVA Air, Qatar Airways, Asiana ...</t>
  </si>
  <si>
    <t>airline,alok,aura,available,bago,benepisyo,biyahe,bucket,buong,card</t>
  </si>
  <si>
    <t>12:58 PM</t>
  </si>
  <si>
    <t>"Xo_-g97A5C9oY7jvXQaJ2hEZHNg"</t>
  </si>
  <si>
    <t>11-Jan-2025 12:02PM</t>
  </si>
  <si>
    <t>Philippine Airlines retains Top 10 APAC spot in 'most on-time’ airlines report</t>
  </si>
  <si>
    <t>https://www.philstar.com/lifestyle/travel-and-tourism/2025/01/11/2413462/philippine-airlines-retains-top-10-apac-spot-most-time-airlines-report</t>
  </si>
  <si>
    <t>Philippine Airlines Edd Gumban, file MANILA, Philippines — Philippine Airlines (PAL) improved its rankings in the Cirium On-Time ...</t>
  </si>
  <si>
    <t>... Philippine Airlines Edd Gumban, file MANILA, Philippines — Philippine Airlines (PAL) improved its rankings in the Cirium On-Time ...</t>
  </si>
  <si>
    <t>Kristofer Purnell</t>
  </si>
  <si>
    <t>airlines report,appreciation,arrival performance,cirium defines on-time flights,clark airport,flights,gate arrival,global airlines,long-term investments,pal's recognition</t>
  </si>
  <si>
    <t>12:02 PM</t>
  </si>
  <si>
    <t>"7DpvGe6xsYGUAlwkUV9hFmLF_E8"</t>
  </si>
  <si>
    <t>11-Jan-2025 10:58AM</t>
  </si>
  <si>
    <t>https://edgedavao.net/sports/2025/01/interclubs-return-to-bacolod-celebrates-triumph-of-human-spirit/</t>
  </si>
  <si>
    <t>When the Philippine Airlines (PAL) Interclub returns to Bacolod next month, the triumph of the human spirit will be at the back of most ...</t>
  </si>
  <si>
    <t>back,country,event,hole championship,human spirit,many memorable interclub championships,return to bacolod celebrates triumph,same keen competition,seniors action,sports</t>
  </si>
  <si>
    <t>10:58 AM</t>
  </si>
  <si>
    <t>"MMrv0v0eyRjXeAtgRm8zp6b1vbw"</t>
  </si>
  <si>
    <t>11-Jan-2025 10:56AM</t>
  </si>
  <si>
    <t>AirAsia Philippines offers Widest Network Low Fares starting at just PHP 188!</t>
  </si>
  <si>
    <t>https://www.whereiseduy.com/airasia-philippines-offers-widest-network-low-fares-starting-at-just-php-188/</t>
  </si>
  <si>
    <t>10:56 AM</t>
  </si>
  <si>
    <t>"_-sphy7w9cGM7A1c_reD98FWjps"</t>
  </si>
  <si>
    <t>11-Jan-2025 10:05AM</t>
  </si>
  <si>
    <t>Celebrating a decade of travel deals at The Great BDO Travel Sale</t>
  </si>
  <si>
    <t>https://business.inquirer.net/500803/celebrating-a-decade-of-travel-deals-at-the-great-bdo-travel-sale</t>
  </si>
  <si>
    <t>A world of travels awaits BDO Credit and Debit Cardholders in Manila, Cebu, and Davao</t>
  </si>
  <si>
    <t>additional deals,agency partners,book,cardholders,cashback,decade of travel deals,event,exclusive fares,fares from airline,free travel insurance coverage</t>
  </si>
  <si>
    <t>10:05 AM</t>
  </si>
  <si>
    <t>"UBdaiaTWu_JK7KnUEIdscTJRx2s"</t>
  </si>
  <si>
    <t>11-Jan-2025 07:59AM</t>
  </si>
  <si>
    <t>Interclub returns to Bacolod, celebrates triumph of human spirit</t>
  </si>
  <si>
    <t>https://visayandailystar.com/interclub-returns-to-bacolod-celebrates-triumph-of-human-spirit/</t>
  </si>
  <si>
    <t>country,division,event,hole championship,human spirit,many memorable interclub championships,regular and seniors’ divisions titles,regular play,same keen competition,senior play</t>
  </si>
  <si>
    <t>"HIhz-fFjc8LWB2mths7ID2JcGaA"</t>
  </si>
  <si>
    <t>11-Jan-2025 06:36AM</t>
  </si>
  <si>
    <t>SW, Del Monte out to extend reigns in Bacolod</t>
  </si>
  <si>
    <t>https://philippines-times.com/sw-del-monte-out-to-extend-reigns-in-bacolod/</t>
  </si>
  <si>
    <t>Sa pagbabalik ng Philippine Airlines (PAL) Interclub sa Bacolod sa susunod na buwan, ang pagtatagumpay ng espiritu ng tao ay nasa likod ng ...</t>
  </si>
  <si>
    <t>aksyon,araw,artikulo,bansa,beses,buong,covid,dalawang,division,espiritu</t>
  </si>
  <si>
    <t>6:36 AM</t>
  </si>
  <si>
    <t>"-t2RgA4IOAoA_Hn9XuBzUTdYRnA"</t>
  </si>
  <si>
    <t>11-Jan-2025 05:10AM</t>
  </si>
  <si>
    <t>https://www.msn.com/en-ph/news/other/sw-del-monte-out-to-extend-reigns-in-bacolod/ar-BB1rfw49</t>
  </si>
  <si>
    <t>SW, Del Monte out to extend reigns in Bacolod © Provided by Inquirer When the Philippine Airlines (PAL) Interclub returns to Bacolod next ...</t>
  </si>
  <si>
    <t>... to extend reigns in Bacolod © Provided by Inquirer When the Philippine Airlines (PAL) Interclub returns to Bacolod next month, the triumph ...</t>
  </si>
  <si>
    <t>country,division,event,hole championship,human spirit,many memorable interclub championships,regular and seniors divisions titles,same keen competition,seniors action,sports</t>
  </si>
  <si>
    <t>5:10 AM</t>
  </si>
  <si>
    <t>"N5Jn7Pe4G16qE-zemFCfRGPjz0U"</t>
  </si>
  <si>
    <t>11-Jan-2025 01:59AM</t>
  </si>
  <si>
    <t>PAL Interclub celebrates triumph of human spirit</t>
  </si>
  <si>
    <t>https://tribune.net.ph/2025/01/10/pal-interclub-celebrates-triumph-of-human-spirit</t>
  </si>
  <si>
    <t>When the Philippine Airlines (PAL) Interclub returns to Bacolod next month, the triumph of the human spirit will be at the forefront of ...</t>
  </si>
  <si>
    <t>city,country,division,event,final sports events,hole championship,human spirit,key players,many memorable interclub championships,many players</t>
  </si>
  <si>
    <t>1:59 AM</t>
  </si>
  <si>
    <t>"xo9w9ptwE4-C4yz_f0cJbgQ0H-k"</t>
  </si>
  <si>
    <t>PAL sets new milestone</t>
  </si>
  <si>
    <t>https://tribune.net.ph/2025/01/10/pal-sets-new-milestone</t>
  </si>
  <si>
    <t>Flag-carrier Philippine Airlines (PAL) on Friday announced it has once again been recognized as one of the top 10 most punctual airlines in ...</t>
  </si>
  <si>
    <t>always prioritizing safety,flag-carrier,international aviation,leading aviation analytics firm,new milestone,pal president and chief,pal’s seventh-place,percent,performance,philippine airlines</t>
  </si>
  <si>
    <t>"8wUI6QEuSFG_LPcGIPiGSC69lTA"</t>
  </si>
  <si>
    <t>11-Jan-2025 01:06AM</t>
  </si>
  <si>
    <t>https://plus.inquirer.net/sports/sw-del-monte-out-to-extend-reigns-in-bacolod/</t>
  </si>
  <si>
    <t>1:06 AM</t>
  </si>
  <si>
    <t>"KnSArawFLICfe053QER4k1yzMQw"</t>
  </si>
  <si>
    <t>11-Jan-2025 12:48AM</t>
  </si>
  <si>
    <t>PAL lands into ‘most-on-time’ list</t>
  </si>
  <si>
    <t>https://tribune.net.ph/2025/01/10/pal-lands-into-most-on-time-list</t>
  </si>
  <si>
    <t>Flag-carrier Philippine Airlines (PAL) was named among Asia’s “most on-time” airlines for 2024.</t>
  </si>
  <si>
    <t>Flag-carrier Philippine Airlines (PAL) was named among Asia’s “most on-time” airlines for 2024. PAL landed in the top 10 for the second ...</t>
  </si>
  <si>
    <t>airlines,australian carriers,flag-carrier,global aviation,list,pal lands,pal president and chief,percent,punctuality analysis,ranking</t>
  </si>
  <si>
    <t>12:48 AM</t>
  </si>
  <si>
    <t>"iIv4MnDiSkyNIHVg8XDGQsswAOA"</t>
  </si>
  <si>
    <t>11-Jan-2025 12:47AM</t>
  </si>
  <si>
    <t>AirAsia, Muslim-friendly airline via halal label</t>
  </si>
  <si>
    <t>https://tribune.net.ph/2025/01/10/airasia-muslim-friendly-airline-via-halal-label</t>
  </si>
  <si>
    <t>With the Department of Tourism (DoT), AirAsia Philippines has taken great strides in positioning the Philippines as a friendly and easily ...</t>
  </si>
  <si>
    <t>airasia ph guests,airlines,collaboration,country,delicious options,diverse menu,dot’s objective,easily accessible tourism destination,frequency of flights,globally competitive philippine tourism industry</t>
  </si>
  <si>
    <t>12:47 AM</t>
  </si>
  <si>
    <t>"jzaSu_gkhtW3vnRxARgmz3_FPmE"</t>
  </si>
  <si>
    <t>11-Jan-2025 12:29AM</t>
  </si>
  <si>
    <t>PAL expands Cebu hub with new routes</t>
  </si>
  <si>
    <t>https://www.philstar.com/the-freeman/cebu-business/2025/01/11/2413438/pal-expands-cebu-hub-new-routes</t>
  </si>
  <si>
    <t>CEBU, Philippines — Philippine Airlines (PAL) has announced plans to expand its Cebu hub, starting with the launch of a new Cebu-Catarman ( ...</t>
  </si>
  <si>
    <t>daily flights,domestic connectivity,educational hub,enhanced flight frequencies,inter-island connectivity,launch,midmorning services,new connections to catarman,northern samar,pal’s collaboration</t>
  </si>
  <si>
    <t>12:29 AM</t>
  </si>
  <si>
    <t>"CEBZToIgDi9BsptDoxMFeEEOmbI"</t>
  </si>
  <si>
    <t>10-Jan-2025 11:59PM</t>
  </si>
  <si>
    <t>#TravelPH - Elevate Your Travel Experience with PAL's Pre-Flight Meal Ordering</t>
  </si>
  <si>
    <t>https://www.ohohleo.ph/2025/01/travelph-elevate-your-travel-experience.html</t>
  </si>
  <si>
    <t>Ready to make your next trip even more enjoyable? Philippine Airlines (PAL) has just launched an exciting new feature that lets you pre- ...</t>
  </si>
  <si>
    <t>... preferred meal." So why wait? Make your next flight with Philippine Airlines even more enjoyable by pre-ordering your meals. For more ...</t>
  </si>
  <si>
    <t>few clicks,flight,international flights,meal,mobile app,mypal flavors menu,new flight,offer options,order,pal flights</t>
  </si>
  <si>
    <t>"0pu_GjwVHFR9_BKtz2GjrdE2ljY"</t>
  </si>
  <si>
    <t>10-Jan-2025 10:27PM</t>
  </si>
  <si>
    <t>Celebrate a decade of travel deals with The Great BDO Travel Sale</t>
  </si>
  <si>
    <t>https://philstarlife.com/living/384391-celebrate-decade-travel-deals-great-bdo-travel-sale</t>
  </si>
  <si>
    <t>New year; new travel plans? Mark your calendars as BDO celebrates the 10th anniversary of The Great BDO Travel Sale. Unlock a world of ...</t>
  </si>
  <si>
    <t>... from airline, cruise, and travel agency partners, such as Philippine Airlines, Emirates, Japan Airlines, EVA Air, Qatar Airways, Asiana ...</t>
  </si>
  <si>
    <t>additional deals,agency partners,book,cardholders,cashback benefits,cashback promo,exclusive discounted fares,exclusive travel deals,fares from airline,free travel insurance coverage</t>
  </si>
  <si>
    <t>10:27 PM</t>
  </si>
  <si>
    <t>"eCWdgiyZOhm9sw5SApZWZ2qRjA0"</t>
  </si>
  <si>
    <t>10-Jan-2025 09:35PM</t>
  </si>
  <si>
    <t>PAL Interclub’s return to Bacolod celebrates triumph of human spirit</t>
  </si>
  <si>
    <t>https://manilastandard.net/sports/314545436/pal-interclubs-return-to-bacolod-celebrates-triumph-of-human-spirit.html</t>
  </si>
  <si>
    <t>9:35 PM</t>
  </si>
  <si>
    <t>"kl7Q14fvHwXHLxVpxlMFo8GUtO0"</t>
  </si>
  <si>
    <t>10-Jan-2025 09:27PM</t>
  </si>
  <si>
    <t>PAL among Asia’s most punctual airlines for 2024</t>
  </si>
  <si>
    <t>https://businessmirror.com.ph/2025/01/10/pal-among-asias-most-punctual-airlines-for-2024/</t>
  </si>
  <si>
    <t>Legacy carrier Philippine Airlines (PAL) once again made it to the top 10 list of the most punctual airlines in the Asia-Pacific region for ...</t>
  </si>
  <si>
    <t>8th ranking,australian carriers,global aviation,legacy carrier,percent,philippine airlines,philippine flag carrier,punctuality analysis,seventh-place ranking,top 10 list</t>
  </si>
  <si>
    <t>9:27 PM</t>
  </si>
  <si>
    <t>"Q_XnZgat9Vi74Lwzr7pm0MtHyKs"</t>
  </si>
  <si>
    <t>10-Jan-2025 08:35PM</t>
  </si>
  <si>
    <t>PAL Interclub holds 76th edition in Bacolod City</t>
  </si>
  <si>
    <t>https://businessmirror.com.ph/2025/01/10/pal-interclub-holds-76th-edition-in-bacolod-city/</t>
  </si>
  <si>
    <t>WHEN the Philippine Airlines (PAL) Interclub returns to Bacolod City next month, the triumph of the human spirit will be at the back of ...</t>
  </si>
  <si>
    <t>back,country,division,event,hole championship,human spirit,many memorable interclub championships,pandemic,regular and seniors divisions titles,same keen competition</t>
  </si>
  <si>
    <t>"uCkfhJ4F0BVIJKIR8J3_IGucVKw"</t>
  </si>
  <si>
    <t>10-Jan-2025 07:45PM</t>
  </si>
  <si>
    <t>Philippine Airlines among Asia Pacific's Top 10 most 'on-time' airlines</t>
  </si>
  <si>
    <t>https://philstarlife.com/news-and-views/637779-philippine-airlines-among-most-on-time-airlines-asia-pacific</t>
  </si>
  <si>
    <t>The Philippine Airlines (PAL) was named as one of the most "on-time" airlines in the Asia Pacific, according to aviation analytics site ...</t>
  </si>
  <si>
    <t>airlines' uncompromising safety culture,australian carriers,flights,global aviation,list,local air carrier,philippine airlines,philippine flag carrier,report</t>
  </si>
  <si>
    <t>7:45 PM</t>
  </si>
  <si>
    <t>"iu4dJFXbM4SZUUPSTFLCXh8IBe0"</t>
  </si>
  <si>
    <t>10-Jan-2025 07:40PM</t>
  </si>
  <si>
    <t>PAL named seventh most punctual Asia-Pacific airline</t>
  </si>
  <si>
    <t>https://manilastandard.net/business/314545467/pal-named-seventh-most-punctual-asia-pacific-airline.html</t>
  </si>
  <si>
    <t>Philippine Airlines (PAL) solidified its position as a leader in on-time performance, securing the seventh spot among the most punctual ...</t>
  </si>
  <si>
    <t>... Philippine Airlines (PAL) solidified its position as a leader in on-time performance, securing the seventh spot among the most punctual ...</t>
  </si>
  <si>
    <t>airlines and airports,australian carriers,global aviation,pal president and chief,percent,philippine flag carrier,punctuality analysis,seventh spot,seventh-place ranking,top 10 ranking</t>
  </si>
  <si>
    <t>7:40 PM</t>
  </si>
  <si>
    <t>"E0-q0Kp1xcnYGqeqlbf7u8cs7Vc"</t>
  </si>
  <si>
    <t>10-Jan-2025 06:52PM</t>
  </si>
  <si>
    <t>AirAsia Philippines and DOT: Pioneering Efforts to Welcome Muslim Travelers to the Philippines</t>
  </si>
  <si>
    <t>https://www.whereiseduy.com/airasia-philippines-and-dot-pioneering-efforts-to-welcome-muslim-travelers-to-the-philippines/</t>
  </si>
  <si>
    <t>6:52 PM</t>
  </si>
  <si>
    <t>"aGcPJnSQa8Q5IfKHPxOK0ppm5lc"</t>
  </si>
  <si>
    <t>10-Jan-2025 06:18PM</t>
  </si>
  <si>
    <t>https://techtraveler.ph/airasia-philippines-and-department-of-tourism-partner-to-make-the-philippines-a-muslim-friendly-destination/</t>
  </si>
  <si>
    <t>... truly at home when they visit our beautiful country,” said AirAsia Philippines CEO Ricky Isla. AirAsia Philippines’ new menu This ...</t>
  </si>
  <si>
    <t>accessible destination,airline,certified dish,certified meal options,country,delicious options,diverse menu,dot’s goal,first muslim,flavorful halal</t>
  </si>
  <si>
    <t>6:18 PM</t>
  </si>
  <si>
    <t>"KfienjlcLeTQ5Ml6YqxqSzkrLqU"</t>
  </si>
  <si>
    <t>10-Jan-2025 06:06PM</t>
  </si>
  <si>
    <t>Save Big in 2025 with AirAsia Philippines 25% Off All Seats and Flights</t>
  </si>
  <si>
    <t>https://techtraveler.ph/save-big-in-2025-with-airasia-philippines-25-off-all-seats-and-flights/</t>
  </si>
  <si>
    <t>AirAsia Philippines kicks off 2025 with an exciting travel sale, offering 25 percent off on all seats and flights with 7 million seats ...</t>
  </si>
  <si>
    <t>... AirAsia Philippines kicks off 2025 with an exciting travel sale, offering 25 percent off on all seats and flights with 7 million seats ...</t>
  </si>
  <si>
    <t>airline,beautiful country,book flights,encourage guests,exciting travel sale,incredible deal,international travelers,local travel opportunities,next adventure,percent</t>
  </si>
  <si>
    <t>6:06 PM</t>
  </si>
  <si>
    <t>"JHoOg1edWx53hV_F--jktvKkHps"</t>
  </si>
  <si>
    <t>10-Jan-2025 05:58PM</t>
  </si>
  <si>
    <t>Pre-Order Your In-Flight Meals With PAL's New Feature</t>
  </si>
  <si>
    <t>https://www.cosmo.ph/lifestyle/travel/philippine-airlines-pre-order-flight-meal-feature-a6742-20250110?ref=home_feed_1&amp;s=grvpi32akb9p5p9oefbke394ff</t>
  </si>
  <si>
    <t>A great start to your trip!</t>
  </si>
  <si>
    <t>... hopping on a long-haul flight with Philippine Airlines this year will be happy to hear that they can now order their meal even before ...</t>
  </si>
  <si>
    <t>Clara Umali</t>
  </si>
  <si>
    <t>choices,crafted menu,cultural dietary restrictions,domestic flights,feature,flight,friendly meal choices,international flights,international passengers,long-haul flight</t>
  </si>
  <si>
    <t>"Plt_sbu9igKNMIR3ts49X-IfX5Q"</t>
  </si>
  <si>
    <t>10-Jan-2025 05:55PM</t>
  </si>
  <si>
    <t>Airasia Philippines and Department of Tourism partner to make the Philippines a muslim-friendly destination</t>
  </si>
  <si>
    <t>https://iorbitnews.com/airasia-philippines-and-department-of-tourism-partner-to-make-the-philippines-a-muslim-friendly-destination/</t>
  </si>
  <si>
    <t>MANILA — AirAsia Philippines, in partnership with the Department of Tourism (DOT), is making significant strides in promoting the ...</t>
  </si>
  <si>
    <t>accessible destination,certified dish,certified meal options,country,diverse menu,domestic tourism,dot’s goal,email,first muslim,flavorful halal</t>
  </si>
  <si>
    <t>AirAsia Philippines,Airasia Philippines</t>
  </si>
  <si>
    <t>5:55 PM</t>
  </si>
  <si>
    <t>"arCUGoTlQReuxpI_F-oxaESPYIk"</t>
  </si>
  <si>
    <t>10-Jan-2025 05:34PM</t>
  </si>
  <si>
    <t>AirAsia partners with DOT to promote PH as ‘Muslim-friendly’ destination</t>
  </si>
  <si>
    <t>https://www.gmanetwork.com/news/money/companies/932497/airasia-partners-with-dot-to-promote-ph-as-muslim-friendly-destination/story/</t>
  </si>
  <si>
    <t>In a news release on Friday, AirAsia said it was recognized by the DOT as the “first Muslim-friendly airline” for offering Halal-certified ...</t>
  </si>
  <si>
    <t>... meal options on all Z2 domestic and international flights. AirAsia Philippines has partnered with the Department of Tourism (DOT) to ...</t>
  </si>
  <si>
    <t>accessible destination,airasia partners,airlines,certified meal options,country,domestic tourism,dot to promote,email,frequency of flights,globally competitive philippine tourism industry</t>
  </si>
  <si>
    <t>"d_9Fe2d8qQItVelPGwdLJdmPXhw"</t>
  </si>
  <si>
    <t>Enhance your travel experience with PAL’s pre-flight meal ordering feature</t>
  </si>
  <si>
    <t>http://www.teampcheng.com/blog/lifestyle/enhance-your-travel-experience-with-pals-pre-flight-meal-ordering-feature/</t>
  </si>
  <si>
    <t>MANILA, PHILIPPINES – Start your trip right with your preferred meals planned out ahead of time.</t>
  </si>
  <si>
    <t>... , and Special Meals for all passengers when you fly with Philippine Airlines. For more information, visit @flypal on Instagram and ...</t>
  </si>
  <si>
    <t>Team PCheng</t>
  </si>
  <si>
    <t>avail of pre-order,click to share,corned beef hoagie,filipino breakfast selections,flavorful filipino option,flight,flight or season,full-service network airline,international flights,long-haul flights</t>
  </si>
  <si>
    <t>"cKw3NUriNQvhy7YZ6oqV0IjWyEg"</t>
  </si>
  <si>
    <t>10-Jan-2025 03:45PM</t>
  </si>
  <si>
    <t>Flying thrice a week: PAL to launch Cebu-Catarman route in March 2025</t>
  </si>
  <si>
    <t>https://bilyonaryo.com/2025/01/10/flying-thrice-a-week-pal-to-launch-cebu-catarman-route-in-march-2025/business/</t>
  </si>
  <si>
    <t>Philippine Airlines (PAL), the flag carrier led by bilyonaryo Lucio Tan, will launch a direct flight from Cebu to Catarman, Northern Samar ...</t>
  </si>
  <si>
    <t>... Philippine Airlines (PAL), the flag carrier led by bilyonaryo Lucio Tan, will launch a direct flight from Cebu to Catarman, Northern Samar ...</t>
  </si>
  <si>
    <t>commitment to enhance,connectivity,direct flight,flag carrier,flying thrice,inter-island connectivity,next generation aircraft,pal to launch,philippine airlines,samar to take</t>
  </si>
  <si>
    <t>"_dwsjauJeKD_v4pUvnkij-W539g"</t>
  </si>
  <si>
    <t>10-Jan-2025 03:14PM</t>
  </si>
  <si>
    <t>https://mindanaotimes.com.ph/interclubs-return-to-bacolod-celebrates-triumph-of-human-spirit/</t>
  </si>
  <si>
    <t>3:14 PM</t>
  </si>
  <si>
    <t>"-ridwFqZf74YkDO2UR9NUsIVI0I"</t>
  </si>
  <si>
    <t>10-Jan-2025 03:09PM</t>
  </si>
  <si>
    <t>https://tempo.com.ph/2025/01/10/interclubs-return-to-bacolod-celebrates-triumph-of-human-spirit/</t>
  </si>
  <si>
    <t>3:09 PM</t>
  </si>
  <si>
    <t>"cBrs9tDXj8GIiB_2QpJIbbMbfVg"</t>
  </si>
  <si>
    <t>10-Jan-2025 02:59PM</t>
  </si>
  <si>
    <t>PAL rose to 7th among Asia-Pacific’s most punctual airlines in 2024</t>
  </si>
  <si>
    <t>https://insiderph.com/pal-rose-to-7th-among-asia-pacifics-most-punctual-airlines-in-2024</t>
  </si>
  <si>
    <t>PAL president and COO</t>
  </si>
  <si>
    <t>... Philippine Airlines (PAL) continues to shine as one of Asia-Pacific’s most punctual airlines, securing the 7th spot in the 2024 Cirium On- ...</t>
  </si>
  <si>
    <t>7th spot,8th-place ranking,ability,australian carriers,aviation analytics,efficient service,filipino excellence,impressive on-time performance,long-term investments,operational excellence</t>
  </si>
  <si>
    <t>2:59 PM</t>
  </si>
  <si>
    <t>"pPYU35DwqMapynGR94jYulNA-mo"</t>
  </si>
  <si>
    <t>10-Jan-2025 02:33PM</t>
  </si>
  <si>
    <t>Philippine Airlines soars to #7 in Asia-Pacific on-time performance ranking for 2024</t>
  </si>
  <si>
    <t>https://context.ph/2025/01/10/philippine-airlines-soars-to-7-in-asia-pacific-on-time-performance-ranking-for-2024/</t>
  </si>
  <si>
    <t>Philippine Airlines (PAL) has cemented its status as a leader in punctuality, securing an impressive seventh-place ranking among the most ...</t>
  </si>
  <si>
    <t>... Philippine Airlines (PAL) has cemented its status as a leader in punctuality, securing an impressive seventh-place ranking among the most ...</t>
  </si>
  <si>
    <t>achievement,aviation analytics,cirium’s report,global aviation market,impressive seventh-place ranking,increasingly challenging industry landscape,industry stakeholders,leader in punctuality,many prominent carriers,pal’s commitment</t>
  </si>
  <si>
    <t>2:33 PM</t>
  </si>
  <si>
    <t>"DnEltKfdkSmBnbEUBOXD5aOQcG8"</t>
  </si>
  <si>
    <t>10-Jan-2025 02:10PM</t>
  </si>
  <si>
    <t>PAL Interclub returns to Bacolod for the first time post-pandemic</t>
  </si>
  <si>
    <t>https://www.spin.ph/golf/pal-interclub-staged-in-bacolod-for-first-time-post-pandemic-a1373-20250110?ref=home_feed_1</t>
  </si>
  <si>
    <t>The county's unofficial national golf team championships back in its favorite haunt</t>
  </si>
  <si>
    <t>country,division,event,fourth straight men,hole championship,last sports events,latest sports news,lockdowns,many memorable interclub championships,pal interclub returns to bacolod</t>
  </si>
  <si>
    <t>2:10 PM</t>
  </si>
  <si>
    <t>"VunJoOXEb7EGUbGWsU_CvBirK-8"</t>
  </si>
  <si>
    <t>10-Jan-2025 02:03PM</t>
  </si>
  <si>
    <t>Philippine Airlines among Asia’s ‘Most On-Time’ airlines for 2024: PAL hits Top Ten list for 2nd year in a row, advances to 7th place</t>
  </si>
  <si>
    <t>https://bilyonaryo.com/2025/01/10/philippine-airlines-among-asias-most-on-time-airlines-for-2024-pal-hits-top-ten-list-for-2nd-year-in-a-row-advances-to-7th-place/brand-news/</t>
  </si>
  <si>
    <t>Philippine Airlines (PAL) once again made it to the top ten most punctual airlines in the Asia-Pacific region for 2024. Now ranked as the ...</t>
  </si>
  <si>
    <t>"r-6FydJJ_iwvowRrZGMUaf_pGi0"</t>
  </si>
  <si>
    <t>10-Jan-2025 01:28PM</t>
  </si>
  <si>
    <t>AirAsia Launches Halal Menu, Promotes Muslim-Friendly Trips</t>
  </si>
  <si>
    <t>https://tapmag.ph/airasia-launches-halal-menu-promotes-muslim-friendly-trips/</t>
  </si>
  <si>
    <t>AirAsia Philippines, in collaboration with the Department of Tourism (DOT), is making significant strides in promoting the Philippines as ...</t>
  </si>
  <si>
    <t>... truly at home when they visit our beautiful country,” said AirAsia Philippines CEO, Ricky Isla. Exciting New Menu Launch Starting ...</t>
  </si>
  <si>
    <t>airasia’s partnership,airlines,certified dish,certified meal options,collaboration,commitment to delivering,country,diverse menu,domestic tourism,dot’s goal</t>
  </si>
  <si>
    <t>1:28 PM</t>
  </si>
  <si>
    <t>"hx3JOJIT6sCoiI0lz7gnqUrAS8w"</t>
  </si>
  <si>
    <t>10-Jan-2025 11:56AM</t>
  </si>
  <si>
    <t>https://pinoymanila.com/airasia-philippines-and-department-of-tourism-partner-to-make-the-philippines-a-muslim-friendly-destination/</t>
  </si>
  <si>
    <t>Pinoy Manila</t>
  </si>
  <si>
    <t>11:56 AM</t>
  </si>
  <si>
    <t>"BGqmQchkLbnha3-HiGdEHOc4WxA"</t>
  </si>
  <si>
    <t>10-Jan-2025 11:42AM</t>
  </si>
  <si>
    <t>https://www.msn.com/en-ph/news/other/philippine-airlines-among-asia-pacific-s-top-10-most-on-time-airlines/ar-BB1rdV4A</t>
  </si>
  <si>
    <t>Cirium / website The Philippine Airlines (PAL) was named as one of the most "on-time" airlines in the Asia Pacific, according to aviation ...</t>
  </si>
  <si>
    <t>John Patrick Magno Ranara</t>
  </si>
  <si>
    <t>affirms,airlines,airlines' uncompromising safety culture,australian carriers,cirium / website,flights,global aviation,list,local air carrier,philippine flag carrier</t>
  </si>
  <si>
    <t>11:42 AM</t>
  </si>
  <si>
    <t>"DdzaMOfzQmg0FPsBHK_DCXgO0So"</t>
  </si>
  <si>
    <t>10-Jan-2025 09:34AM</t>
  </si>
  <si>
    <t>https://www.msn.com/en-ph/travel/news/airasia-partners-with-dot-to-promote-ph-as-muslim-friendly-destination/ar-BB1rdBOM</t>
  </si>
  <si>
    <t>Air Asia extends suspension of flights to Wuhan, China AirAsia Philippines has partnered with the Department of Tourism (DOT) to promote ...</t>
  </si>
  <si>
    <t>accessible destination,airlines,article airasia partners,barriers to travel,certified meal options,country,domestic tourism,dot to promote,friendly’ destination,globally competitive philippine tourism industry</t>
  </si>
  <si>
    <t>9:34 AM</t>
  </si>
  <si>
    <t>"ZuYWN8qzs3FG8e--O9RqnXGtZLE"</t>
  </si>
  <si>
    <t>10-Jan-2025 09:27AM</t>
  </si>
  <si>
    <t>https://www.msn.com/en-ph/lifestyle/travel/pre-order-your-in-flight-meals-with-pal-s-new-feature/ar-BB1rdT7A</t>
  </si>
  <si>
    <t>... philippine airlines myPAL's Salmon Croissant. philippine airlines myPAL's Halal Chicken Inasal for flights to Indonesia, Malaysia, and the ...</t>
  </si>
  <si>
    <t>breakfast meal option,chicken or beef,choices,crafted menu,cultural dietary restrictions,domestic flights,feature,flight,friendly meal choices,international flights</t>
  </si>
  <si>
    <t>philippine airlines,Philippine Airlines</t>
  </si>
  <si>
    <t>9:27 AM</t>
  </si>
  <si>
    <t>"Dg6oteGyyaCgJMOkMnoSZGSyGBY"</t>
  </si>
  <si>
    <t>10-Jan-2025 07:35AM</t>
  </si>
  <si>
    <t>Rufa Mae Quinto Released after Posting P1.7 Million Bail</t>
  </si>
  <si>
    <t>https://newspapers.ph/2025/01/rufa-mae-quinto-released-after-posting-p1-7-million-bail/</t>
  </si>
  <si>
    <t>RUFA MAE QUINTO – The Pasay Regional Trial Court Branch 111 allowed the release of the actress after she posted P1.7 million bail.</t>
  </si>
  <si>
    <t>... Aquino International Airport (NAIA) Terminal 1 aboard a Philippine Airlines flight with her family. She directly surrendered to the ...</t>
  </si>
  <si>
    <t>newspapers.ph</t>
  </si>
  <si>
    <t>actress,arrest warrant,authorities,bail,camp,client,counts,involvement,lawyer,release</t>
  </si>
  <si>
    <t>7:35 AM</t>
  </si>
  <si>
    <t>"2g_-VN58-DASb0Arrwk0zwer0m8"</t>
  </si>
  <si>
    <t>09-Jan-2025 10:18PM</t>
  </si>
  <si>
    <t>PAL has new link to Catarman, more flights to Siargao</t>
  </si>
  <si>
    <t>https://journal.com.ph/pal-has-new-link-to-catarman-more-flights-to-siargao/</t>
  </si>
  <si>
    <t>THE country’s flag carrier Philippine Airlines (PAL) announced that it is introducing a new Cebu-Catarman route and mounting more frequent ...</t>
  </si>
  <si>
    <t>comparable aircraft,daily flights,fare,flag carrier,flight reservations,inter-island connectivity,midmorning flights,network hub,new route,next generation aircraft</t>
  </si>
  <si>
    <t>10:18 PM</t>
  </si>
  <si>
    <t>"UMYu5DQPGhoEuRtVREk-PmLa8pE"</t>
  </si>
  <si>
    <t>https://www.lionheartv.net/2025/01/enhance-your-travel-experience-with-pals-pre-flight-meal-ordering-feature/</t>
  </si>
  <si>
    <t>Start your trip right with your preferred meals planned out ahead of time. With PAL’s newly launched online meal pre-ordering service, ...</t>
  </si>
  <si>
    <t>avail of pre-order,corned beef hoagie,flavorful filipino option,flight,flight or season,full-service network airline,international flights,long-haul flights,low cholesterol options,meal</t>
  </si>
  <si>
    <t>"u-HaFkK_5bVCMQwYR6hQMUAPUAA"</t>
  </si>
  <si>
    <t>09-Jan-2025 09:12PM</t>
  </si>
  <si>
    <t>AirAsia signs on to pitch PHL to Muslim travelers</t>
  </si>
  <si>
    <t>https://www.bworldonline.com/economy/2025/01/09/645843/airasia-signs-on-to-pitch-phl-to-muslim-travelers/</t>
  </si>
  <si>
    <t>THE Department of Tourism (DoT) said on Thursday that it signed a memorandum of understanding (MoU) with AirAsia Philippines, which will ...</t>
  </si>
  <si>
    <t>... s intellectual property and brand integrity,” the DoT said. AirAsia Philippines Chief Executive Officer Ricardo P. Isla said AirAsia ...</t>
  </si>
  <si>
    <t>airasia signs,airasia with training,airline’s services,attention,attention to everything,domestic sector,domestic tourism market,foreign arrivals,halal tourism,international arrivals</t>
  </si>
  <si>
    <t>9:12 PM</t>
  </si>
  <si>
    <t>"Miy_7Iv1MFsnRGC5R9ObeO3htRg"</t>
  </si>
  <si>
    <t>09-Jan-2025 09:10PM</t>
  </si>
  <si>
    <t>Heritage in flight</t>
  </si>
  <si>
    <t>https://manilastandard.net/gallery/314545145/heritage-in-flight.html</t>
  </si>
  <si>
    <t>Department of Tourism (DOT) Secretary Christina Garcia Frasco attends Cebu Pacific Air’s ‘Heritage in Flight’ event on Jan. 8, 2025 at the ...</t>
  </si>
  <si>
    <t>... of Tourism (DOT) Secretary Christina Garcia Frasco attends Cebu Pacific Air’s ‘Heritage in Flight’ event on Jan. 8, 2025 at the Balmori ...</t>
  </si>
  <si>
    <t>celebration of tourism,community of weavers,cultural heritage,economic opportunities,event,filipino identity,flight’ event,nation,role</t>
  </si>
  <si>
    <t>"vHzdgiTmfzj-0kPheLI-LvV9rgI"</t>
  </si>
  <si>
    <t>09-Jan-2025 09:03PM</t>
  </si>
  <si>
    <t>Weaving the Past into the Future: Cebu Pacific Promotes Philippine Textile Arts</t>
  </si>
  <si>
    <t>https://josephcruzaguilus.blogspot.com/2025/01/weaving-past-into-future-cebu-pacific.html</t>
  </si>
  <si>
    <t>Cebu Pacific (PSE: CEB), the Philippines' leading carrier, is encouraging all Juans to discover more of the country's cultural heritage ...</t>
  </si>
  <si>
    <t>... Book your flights now at bit.ly/CebuPacificSale . Follow Cebu Pacific Air's Social Media Accounts: Facebook: CebuPacific Air X: @ ...</t>
  </si>
  <si>
    <t>country,cultural heritage,flights,international destinations,traditional weaves,various local communities,weaving communities</t>
  </si>
  <si>
    <t>"-KLbqRVcq1Rm1ht-PxAMmiGIfXg"</t>
  </si>
  <si>
    <t>09-Jan-2025 08:57PM</t>
  </si>
  <si>
    <t>http://www.bloggersphilippines.com/2025/01/weaving-past-into-future-cebu-pacific.html</t>
  </si>
  <si>
    <t>As it unveiled its newest initiative to promote Philippine tourism, Cebu Pacific (PSE: CEB), the nation's top airline, is encouraging every ...</t>
  </si>
  <si>
    <t>cebupacificair,colorful checkered patterns,country,different local communities,flights,striking geometric patterns,travelers to book flights,weaving communities</t>
  </si>
  <si>
    <t>8:57 PM</t>
  </si>
  <si>
    <t>"oss5l1kxpiV3_Z62GobkMFlZSWE"</t>
  </si>
  <si>
    <t>09-Jan-2025 08:54PM</t>
  </si>
  <si>
    <t>https://www.ruthdelacruz.com/2025/01/cebu-pacific-weave-textile-philippines.html</t>
  </si>
  <si>
    <t>... Board renew partnership to fly every Juan to Singapore Manila to Jakarta for agustd D-Day Concert | Fangirls Trip via Cebu Pacific Air ...</t>
  </si>
  <si>
    <t>country,cultural heritage,domestic tourism,flights,international destinations,philippine tourism –,traditional weaves,travelers to learn,various local communities,weaving communities</t>
  </si>
  <si>
    <t>"2Ff7FX5WC4QhGLD9WDCejjCsaOE"</t>
  </si>
  <si>
    <t>09-Jan-2025 08:51PM</t>
  </si>
  <si>
    <t>Rufa Mae Quinto Posts P1.7 Million Bail: “Go, go, go home na ako”</t>
  </si>
  <si>
    <t>https://philnews.ph/2025/01/09/rufa-mae-quinto-posts-p1-7-million-bail-go-go-go-home-na-ako/</t>
  </si>
  <si>
    <t>Update on Rufa Mae Quinto Following Surrender to NBI</t>
  </si>
  <si>
    <t>... Aquino International Airport (NAIA) Terminal 1 aboard a Philippine Airlines flight. She was with her family from San Francisco, United ...</t>
  </si>
  <si>
    <t>Philnews</t>
  </si>
  <si>
    <t>actress-entrepreneur,bail,counts,dermacare issue,detention,home,home na ako,lawyer,news reports,pending arrest order</t>
  </si>
  <si>
    <t>8:51 PM</t>
  </si>
  <si>
    <t>"DYgvsmbxWojxVrP9lCVzYxLGOvw"</t>
  </si>
  <si>
    <t>09-Jan-2025 08:04PM</t>
  </si>
  <si>
    <t>Nagdagdag ang PAL ng mas maraming flight mula Siargao papuntang Cebu</t>
  </si>
  <si>
    <t>https://philippines-times.com/nagdagdag-ang-pal-ng-mas-maraming-flight-mula-siargao-papuntang-cebu/</t>
  </si>
  <si>
    <t>Ito ang buod na binuo ng AI, na maaaring may mga error. Para sa konteksto, palaging sumangguni sa buong artikulo.</t>
  </si>
  <si>
    <t>... President Rabbi Ang MANILA, Philippines – Pinapataas ng Philippine Airlines (PAL) ang mga flight mula sa Queen City of the South ...</t>
  </si>
  <si>
    <t>aming,binuo,buong,carrier,dalawang,dapat,destinasyon,flight,inter,isang</t>
  </si>
  <si>
    <t>8:04 PM</t>
  </si>
  <si>
    <t>"WqpEALFfqLbSPjQneOQWX51nH3c"</t>
  </si>
  <si>
    <t>09-Jan-2025 08:02PM</t>
  </si>
  <si>
    <t>Halal tourism, malaki ang potensiyal sa Pilipinas—DOT</t>
  </si>
  <si>
    <t>https://smninewschannel.com/halal-tourism-malaki-ang-potensiyal-sa-pilipinas-dot/</t>
  </si>
  <si>
    <t>MALAWAK ang potensiyal ng Pilipinas na maging isang premyadong halal destination sa Asya ayon sa Department of Tourism (DOT).</t>
  </si>
  <si>
    <t>... isang Muslim-friendly airline. “Nagpapasalamat tayo sa AirAsia Philippines kasi sila ang pinakauna na Muslim-friendly recognized na ...</t>
  </si>
  <si>
    <t>Jayson Rubrico</t>
  </si>
  <si>
    <t>airasia ang,country,direct flights,friendly airline,friendly tourist destination,halal tourism,malawak ang potensiyal,malaysian tourists,matagal nang handa ang bansa,mga pagkaing halal</t>
  </si>
  <si>
    <t>8:02 PM</t>
  </si>
  <si>
    <t>"oXm_4IiqnA4-fUIA2JUcCpO7_PQ"</t>
  </si>
  <si>
    <t>09-Jan-2025 07:33PM</t>
  </si>
  <si>
    <t>PAL to launch Cebu-Catarman route on March 1</t>
  </si>
  <si>
    <t>https://portcalls.com/pal-to-launch-cebu-catarman-route-on-march-1/</t>
  </si>
  <si>
    <t>Philippine Airlines is introducing a new Cebu-Catarman route and is mounting more frequent flights between Cebu and Siargao this year</t>
  </si>
  <si>
    <t>... Philippine Airlines is introducing a new Cebu-Catarman route and is mounting more frequent flights between Cebu and Siargao this year The ...</t>
  </si>
  <si>
    <t>comparable aircraft,daily flights,fare,flag carrier,inter-island connectivity,midmorning flights,new route,next generation aircraft,northern samar government authorities,pal to launch</t>
  </si>
  <si>
    <t>7:33 PM</t>
  </si>
  <si>
    <t>"UhKmSp3UGA7Es1xIhAkCFJ_8_w4"</t>
  </si>
  <si>
    <t>09-Jan-2025 06:15PM</t>
  </si>
  <si>
    <t>PAL expands Cebu hub with new link to Catarman, Siargao</t>
  </si>
  <si>
    <t>https://manilastandard.net/transport/314545066/pal-expands-cebu-hub-with-new-link-to-catarman-siargao.html</t>
  </si>
  <si>
    <t>Philippine Airlines (PAL) is further boosting its network hub in Cebu by introducing a new Cebu-Catarman route and mounting more frequent ...</t>
  </si>
  <si>
    <t>... Philippine Airlines (PAL) is further boosting its network hub in Cebu by introducing a new Cebu-Catarman route and mounting more frequent ...</t>
  </si>
  <si>
    <t>comparable aircraft,daily flights,fare,flag carrier,inter-island connectivity,midmorning flights,network hub,new route,next generation aircraft,northern samar government authorities</t>
  </si>
  <si>
    <t>6:15 PM</t>
  </si>
  <si>
    <t>"99LOQnsF4gQ1Hv9nItPkiEeeZRc"</t>
  </si>
  <si>
    <t>09-Jan-2025 05:45PM</t>
  </si>
  <si>
    <t>PAL adds new Catarman route, more Siargao flights from Cebu</t>
  </si>
  <si>
    <t>https://www.rappler.com/business/philippine-airlines-new-catarman-route-cebu-siargao-flights-january-2025/</t>
  </si>
  <si>
    <t>... 'The new Cebu hub services to Catarman and Siargao are part of our continuing commitment to enhance inter-island connectivity, boosting ...</t>
  </si>
  <si>
    <t>MANILA, Philippines – Philippine Airlines (PAL) is ramping up flights from the Queen City of the South beginning March with a new route to ...</t>
  </si>
  <si>
    <t>Kaycee Valmonte</t>
  </si>
  <si>
    <t>catarman flights,commitment to enhance,inter-island connectivity,maiden flight,new midmorning flights,new route,northern samar and vice versa,route,samar residents and travelers,top local tourist destinations</t>
  </si>
  <si>
    <t>5:45 PM</t>
  </si>
  <si>
    <t>Pasig City</t>
  </si>
  <si>
    <t>"oQAcjWFW2wNbHUgfO56YsTzpN-s"</t>
  </si>
  <si>
    <t>09-Jan-2025 04:30PM</t>
  </si>
  <si>
    <t>Aguri Iwasaki returns to Southwoods, joins PH Open field</t>
  </si>
  <si>
    <t>https://tiebreakertimes.com.ph/tbt/aguri-iwasaki-returns-to-southwoods-joins-ph-open-field/324678</t>
  </si>
  <si>
    <t>The revival of the Philippine Open at Manila Southwoods later this month will feature at least one bona fide Japan Golf Tour standout, who ...</t>
  </si>
  <si>
    <t>... represented Southwoods and was instrumental in securing two Philippine Airlines (PAL) Interclub titles for the club. “He’s coming home, ...</t>
  </si>
  <si>
    <t>asian tour season,budding amateur,champion and world,club members,decade,former champions miguel tabuena,former european tour,formidable southwoods trio,hole championship,hole qualifier</t>
  </si>
  <si>
    <t>4:30 PM</t>
  </si>
  <si>
    <t>"dkaIo_z3oAyrcBz15PoOpdPrZKo"</t>
  </si>
  <si>
    <t>09-Jan-2025 02:22PM</t>
  </si>
  <si>
    <t>2 Chinese nationals may ‘visa’ pero kuwestiyonable inaresto ng BI-NAIA</t>
  </si>
  <si>
    <t>https://hatawtabloid.com/2025/01/09/2-chinese-nationals-may-visa-pero-kuwestiyonable-inaresto-ng-bi-naia/</t>
  </si>
  <si>
    <t>NADAKIP ng mga opisyal ng Bureau of Immigration (BI) sa Ninoy Aquino International Airport (NAIA) ang dalawang pasaherong Chinese nationals ...</t>
  </si>
  <si>
    <t>... 1 noong Linggo bago sila makasakay sa isang flight ng Philippine Airlines patungong Bangkok. Ang dalawa, na kinilalang sina Wang ...</t>
  </si>
  <si>
    <t>Hataw Tabloid</t>
  </si>
  <si>
    <t>and,arestohin,ating,bansa,batas,border,bureau,commissioners,counter,dalawang</t>
  </si>
  <si>
    <t>2:22 PM</t>
  </si>
  <si>
    <t>"jZ3Tv7XteirEHldzzUOv_e2y4wQ"</t>
  </si>
  <si>
    <t>09-Jan-2025 01:56PM</t>
  </si>
  <si>
    <t>https://www.metropoler.net/enhance-your-travel-experience-with-pals-pre-flight-meal-ordering-feature/</t>
  </si>
  <si>
    <t>TRAVEL - TOURISM - HOTELS</t>
  </si>
  <si>
    <t>Metropoler</t>
  </si>
  <si>
    <t>Drew Evaristo</t>
  </si>
  <si>
    <t>1:56 PM</t>
  </si>
  <si>
    <t>"0DLvSD_gOBUrjtjO4rhCpKsek-Q"</t>
  </si>
  <si>
    <t>09-Jan-2025 01:47PM</t>
  </si>
  <si>
    <t>Cebu Pacific secures Southeast Asia’s first green loan</t>
  </si>
  <si>
    <t>https://portcalls.com/cebu-pacific-secures-southeast-asias-first-green-loan/</t>
  </si>
  <si>
    <t>Cebu Pacific (CEB) secured a sustainability-linked loan (SLL) to fund its decarbonization initiative and fleet expansion, the first low- ...</t>
  </si>
  <si>
    <t>... , the largest order in Philippine aviation history. READ: Cebu Pacific Air ends 2024 with 17th aircraft delivery Crédit Agricole CIB, ...</t>
  </si>
  <si>
    <t>17th aircraft delivery,access to financing,aircraft carbon emissions,aircraft financing,aircraft upgrades,airline,airline to meet,carrier,deal,decarbonization initiative</t>
  </si>
  <si>
    <t>"4F_o7IGVvT2fLDDnVfORDy3kGPc"</t>
  </si>
  <si>
    <t>09-Jan-2025 12:41PM</t>
  </si>
  <si>
    <t>Bagong domestic flight mula Cebu, bubuksan ng PAL</t>
  </si>
  <si>
    <t>https://smninewschannel.com/bagong-domestic-flight-mula-cebu-bubuksan-ng-pal/</t>
  </si>
  <si>
    <t>NAKATAKDANG maglunsad ang Philippine Airlines (PAL) ng panibagong domestic flight mula Cebu.</t>
  </si>
  <si>
    <t>NAKATAKDANG maglunsad ang Philippine Airlines (PAL) ng panibagong domestic flight mula Cebu. Simula Marso 1, 2025 ay magkakaroon na ng ...</t>
  </si>
  <si>
    <t>available,bagong,flight,inaalok,promote,route</t>
  </si>
  <si>
    <t>12:41 PM</t>
  </si>
  <si>
    <t>"X1fQZ5WiF_AyAOOC7ZJ6-sO6jXc"</t>
  </si>
  <si>
    <t>09-Jan-2025 12:30PM</t>
  </si>
  <si>
    <t>Upgrade Your Travel Experience with PAL Pre-order In-Flight Meals</t>
  </si>
  <si>
    <t>https://www.snappedandscribbled.com/2025/01/upgrade-your-travel-experience-with-pal.html</t>
  </si>
  <si>
    <t>snappedandscribbled</t>
  </si>
  <si>
    <t>"ZroT12Xh_fn9Qp45CY2OiMohrlQ"</t>
  </si>
  <si>
    <t>09-Jan-2025 12:21PM</t>
  </si>
  <si>
    <t>Rufa Mae Quinto on Dermacare Owners: “Hindi ko naman sila na-meet”</t>
  </si>
  <si>
    <t>https://newspapers.ph/2025/01/rufa-mae-quinto-dermacare-owners-hindi-ko-naman-sila-na-meet/</t>
  </si>
  <si>
    <t>RUFA MAE QUINTO – The actress-entrepreneur claimed that she is also allegedly a victim of Dermacare and she has not met its owners.</t>
  </si>
  <si>
    <t>... to the NBI (National Bureau of Investigation). Aboard a Philippine Airlines flight, the actress arrived at the Ninoy Aquino ...</t>
  </si>
  <si>
    <t>accusations,actress-entrepreneur,arrest warrant,arrival,authorities,bail,client,court,dermacare issue,hindi ko naman sila</t>
  </si>
  <si>
    <t>"5dDy79vDmrg3ewJuvsP4kemfhSU"</t>
  </si>
  <si>
    <t>09-Jan-2025 12:19PM</t>
  </si>
  <si>
    <t>PAL widens Cebu network</t>
  </si>
  <si>
    <t>https://business.inquirer.net/500470/pal-widens-cebu-network</t>
  </si>
  <si>
    <t>... “The new Cebu hub services to Catarman and Siargao are part of our continuing commitment to enhance inter-island connectivity, boosting ...</t>
  </si>
  <si>
    <t>... ,” PAL Express president Rabbi Ang said. (Photo by JMS) Philippine Airlines (PAL) is expanding its domestic network by introducing by ...</t>
  </si>
  <si>
    <t>capital,commitment to enhance,domestic network,inter-island connectivity,new route,northern samar government authorities,philippine airlines,tourism,up air travel,weekly flights</t>
  </si>
  <si>
    <t>12:19 PM</t>
  </si>
  <si>
    <t>"8hQuin2euja2fFFuUGbQPSWreTM"</t>
  </si>
  <si>
    <t>09-Jan-2025 12:02PM</t>
  </si>
  <si>
    <t>Pinalawak ng PAL ang Cebu network</t>
  </si>
  <si>
    <t>https://philippines-times.com/pinalawak-ng-pal-ang-cebu-network/</t>
  </si>
  <si>
    <t>Pinapalawak ng Philippine Airlines (PAL) ang domestic network nito sa pamamagitan ng pagpapakilala sa Marso 1 ng bagong ruta na nag-uugnay ...</t>
  </si>
  <si>
    <t>air,airline,aming,artikulo,bagong,carrier,domestic,flag,gobyerno,hilagang</t>
  </si>
  <si>
    <t>"Al--Zwp6cpuwAlj5P9I5Mile0YM"</t>
  </si>
  <si>
    <t>09-Jan-2025 12:00PM</t>
  </si>
  <si>
    <t>PAL mounts more domestic flights from Cebu</t>
  </si>
  <si>
    <t>https://cebudailynews.inquirer.net/616173/pal-mounts-more-domestic-flights-from-cebu</t>
  </si>
  <si>
    <t>Philippine Airlines (PAL) is expanding its domestic network by introducing by March 1 a new route linking Cebu to Catarman, the capital of ...</t>
  </si>
  <si>
    <t>... Philippine Airlines (PAL) is expanding its domestic network by introducing by March 1 a new route linking Cebu to Catarman, the capital of ...</t>
  </si>
  <si>
    <t>Cebu Daily News</t>
  </si>
  <si>
    <t>capital,clark-siargao flights,commitment to enhance,domestic network,flag carrier,inter-island connectivity,new route,northern samar,options to fly,philippine airlines</t>
  </si>
  <si>
    <t>12:00 PM</t>
  </si>
  <si>
    <t>"tgTPOrs8YcMv_frckLYn06GOnug"</t>
  </si>
  <si>
    <t>09-Jan-2025 11:49AM</t>
  </si>
  <si>
    <t>https://www.msn.com/en-ph/news/other/pal-widens-cebu-network/ar-BB1r8eaB</t>
  </si>
  <si>
    <t>PAL widens Cebu network Related video : How to Spend 2 days in MANILA, Philippines 🇵🇭 First-timer's guide (Travel For Phoebe) View on ...</t>
  </si>
  <si>
    <t>... 🇵🇭 First-timer's guide (Travel For Phoebe) View on Watch Philippine Airlines (PAL) is expanding its domestic network by introducing by ...</t>
  </si>
  <si>
    <t>capital,commitment to enhance,domestic network,flag carrier,inter-island connectivity,local community,new route,northern samar government authorities,philippine airlines,siargao flights</t>
  </si>
  <si>
    <t>11:49 AM</t>
  </si>
  <si>
    <t>"vCzNrsiYnsNQrtxKCPQBDLrM1o4"</t>
  </si>
  <si>
    <t>09-Jan-2025 11:14AM</t>
  </si>
  <si>
    <t>Rufa Mae nagsuka, sumakit ang ulo matapos sumuko sa NBI, pero laban pa rin</t>
  </si>
  <si>
    <t>https://bandera.inquirer.net/404132/rufa-mae-nagsuka-sumakit-ang-ulo-matapos-sumuko-sa-nbi-pero-laban-pa-rin</t>
  </si>
  <si>
    <t>PHOTO: Instagram/@rufamaequinto MATAPOS sumuko at magtungo sa Pasay Regional Trial Court, muling ibinalik sa National Bureau of ...</t>
  </si>
  <si>
    <t>... kahapon, January 8, mula sa San Francisco, California via Philippine Airlines at kusa siyang sumuko sa mga tauhan ng NBI na siya ring ...</t>
  </si>
  <si>
    <t>abogado,actress,aktres,allegations,arrest,ayon,buwan,case,counsel,halagang</t>
  </si>
  <si>
    <t>11:14 AM</t>
  </si>
  <si>
    <t>"WQKMcNovhhlW8OBW9w_aHeFanuc"</t>
  </si>
  <si>
    <t>09-Jan-2025 10:07AM</t>
  </si>
  <si>
    <t>https://outoftownblog.com/enhance-your-travel-experience-with-pals-pre-flight-meal-ordering-feature/</t>
  </si>
  <si>
    <t>PAL’s Pre-Flight Meal Ordering Feature: Enhance Your Travel Experience MANILA, PHILIPPINES – Kick off your journey on the right note by ...</t>
  </si>
  <si>
    <t>avail of pre-order,convenient feature,corned beef hoagie,delicious options,diverse menu,flavorful filipino option,flight,flight or season,friendly option,full-service network airline</t>
  </si>
  <si>
    <t>10:07 AM</t>
  </si>
  <si>
    <t>"lCKgFaVq5LNHdygc2oWHiVocLs0"</t>
  </si>
  <si>
    <t>09-Jan-2025 09:17AM</t>
  </si>
  <si>
    <t>Rufa Mae Quinto, sumuko sa NBI kasunod ng inilabas na warrant of arrest ng Pasay Court</t>
  </si>
  <si>
    <t>https://ircalbayog.com/rufa-mae-quinto-sumuko-sa-nbi-kasunod-ng-inilabas-na-warrant-of-arrest-ng-pasay-court/</t>
  </si>
  <si>
    <t>SUMUKO ang aktres na si Rufa Mae Quinto sa National Bureau of Investigation (NBI) kaugnay ng kasong kinakaharap nito kasunod ng arrest ...</t>
  </si>
  <si>
    <t>... sa Pasay. Pasado ala singko umaga kahapon nang lumapag ang Philippine Airlines flight na sinakyan ni Rufa Mae, kasama ang kanyang pamilya ...</t>
  </si>
  <si>
    <t>Infinite Radio Calbayog</t>
  </si>
  <si>
    <t>Ricky A. Brozas</t>
  </si>
  <si>
    <t>abogado,actress,aktres,arrest,boluntaryo,examination,flight,isyu,kahapon,kasama</t>
  </si>
  <si>
    <t>"sZfv6mmMi9jWQpIGVF-qd5ntl6Y"</t>
  </si>
  <si>
    <t>09-Jan-2025 08:44AM</t>
  </si>
  <si>
    <t>Ang dating Southwoods star ay ‘umuwi’ para sa PH Open</t>
  </si>
  <si>
    <t>https://philippines-times.com/ang-dating-southwoods-star-ay-umuwi-para-sa-ph-open/</t>
  </si>
  <si>
    <t>Si Aguri Iwasaki, isa sa tatlong top-tier pro na tumulong sa Manila Southwoods na magtatag ng isang club team championship halos isang ...</t>
  </si>
  <si>
    <t>... Tinulungan ni Iwasaki ang Southwoods sa dalawang titulo ng Philippine Airlines (PAL) Interclub, kasama ang PGA star na si Tom Kim ng ...</t>
  </si>
  <si>
    <t>artikulo,dalawang,dating,duda,hamon,hole,ika,ilalim,isang,kanyang</t>
  </si>
  <si>
    <t>8:44 AM</t>
  </si>
  <si>
    <t>"jbp0KcvYOdTja6Jho18zdDwWfwI"</t>
  </si>
  <si>
    <t>09-Jan-2025 07:55AM</t>
  </si>
  <si>
    <t>PAL expands Cebu hub with new link to Catarman, more flights to Siargao</t>
  </si>
  <si>
    <t>https://www.peoplestonightonline.com/news/pal-expands-cebu-hub-with-new-link-to-catarman-more-flights-to-siargao/</t>
  </si>
  <si>
    <t>catarman service,comparable aircraft,daily flights,fare,flag carrier,flight reservations,midmorning flights,network hub,new route,next generation aircraft</t>
  </si>
  <si>
    <t>"MaEBsH0TmlC766CP4_k3HREQyK4"</t>
  </si>
  <si>
    <t>09-Jan-2025 05:10AM</t>
  </si>
  <si>
    <t>Former Southwoods star ‘comes home’ for PH Open</t>
  </si>
  <si>
    <t>https://www.msn.com/en-ph/news/other/former-southwoods-star-comes-home-for-ph-open/ar-AA1xcfKs</t>
  </si>
  <si>
    <t>Breaking News!: Southern California Wildfires Blanket Region in Hazardous Smoke Former Southwoods star ‘comes home’ for PH Open Aguri ...</t>
  </si>
  <si>
    <t>... of the players to beat.” Iwasaki helped Southwoods to two Philippine Airlines (PAL) Interclub titles, joining now-PGA star Tom Kim of ...</t>
  </si>
  <si>
    <t>asian region,asian tour star,club team championship,former southwoods star,hole championship,home,interclub titles,long par-4s,old iwasaki,pal titles</t>
  </si>
  <si>
    <t>"ik0Mc9Xg-roBwkoATwqTqY3_OiY"</t>
  </si>
  <si>
    <t>09-Jan-2025 04:16AM</t>
  </si>
  <si>
    <t>400 illegal foreigners apprehended</t>
  </si>
  <si>
    <t>https://tribune.net.ph/2025/01/08/400-illegal-foreigners-apprehended</t>
  </si>
  <si>
    <t>The Bureau of Immigration (BI) on Wednesday afternoon arrested around 400 foreign nationals during a raid on an alleged fraud operation in ...</t>
  </si>
  <si>
    <t>... Area last Sunday before they could board their flight via Philippine Airlines bound for Bangkok, Thailand. The two arrested Chinese ...</t>
  </si>
  <si>
    <t>activities,agency,alleged fraud operation,bi intelligence division,chinese nationals,country,departure,deportation proceedings,foreign nationals,immigration documents</t>
  </si>
  <si>
    <t>4:16 AM</t>
  </si>
  <si>
    <t>"3HiiK-291eM36dzEEaoa_tQKvzE"</t>
  </si>
  <si>
    <t>09-Jan-2025 02:54AM</t>
  </si>
  <si>
    <t>Cebu Pacific offers P188 base fares on select international destinations until Jan. 15</t>
  </si>
  <si>
    <t>https://www.msn.com/en-ph/news/other/cebu-pacific-offers-p188-base-fares-on-select-international-destinations-until-jan-15/ar-BB1r85qW</t>
  </si>
  <si>
    <t>Cebu Pacific's latest promo will run until Jan. 15. Cebu Pacific Air / Facebook Here’s your sign to book that flight! Is it your goal to ...</t>
  </si>
  <si>
    <t>Brooke Villanueva</t>
  </si>
  <si>
    <t>baggage allowance,base fares,book,deal,destination,flight,international fees,latest promo,long haul flights,seat sale section and click</t>
  </si>
  <si>
    <t>2:54 AM</t>
  </si>
  <si>
    <t>"_jYCIYvzigvRk5cR9X5EL5g1fso"</t>
  </si>
  <si>
    <t>09-Jan-2025 02:35AM</t>
  </si>
  <si>
    <t>PAL adds more flights to Siargao</t>
  </si>
  <si>
    <t>https://tribune.net.ph/2025/01/08/pal-adds-more-flights-to-siargao</t>
  </si>
  <si>
    <t>Philippine Airlines (PAL) announced on Wednesday that the airline is expanding its Cebu network hub by adding a new Cebu-Catarman route and ...</t>
  </si>
  <si>
    <t>... Philippine Airlines (PAL) announced on Wednesday that the airline is expanding its Cebu network hub by adding a new Cebu-Catarman route and ...</t>
  </si>
  <si>
    <t>educational centers,frequency,inter-island connectivity,philippine airlines,surfing capital,weekly flights,weekly service</t>
  </si>
  <si>
    <t>2:35 AM</t>
  </si>
  <si>
    <t>"OcPhlqvmSn4svFjlZOMAw9fkzc0"</t>
  </si>
  <si>
    <t>09-Jan-2025 01:35AM</t>
  </si>
  <si>
    <t>https://www.lionheartv.net/2025/01/save-big-in-2025-with-airasia-philippines-25-off-all-seats-and-flights/</t>
  </si>
  <si>
    <t>airline,beautiful country,book flights,exciting travel sale,guests,incredible deal,international travelers,local travel opportunities,modern attractions,next adventure</t>
  </si>
  <si>
    <t>1:35 AM</t>
  </si>
  <si>
    <t>"5mv75RPnevdTJhWCNt8GAZC-rl8"</t>
  </si>
  <si>
    <t>09-Jan-2025 01:26AM</t>
  </si>
  <si>
    <t>https://plus.inquirer.net/sports/former-southwoods-star-comes-home-for-ph-open/</t>
  </si>
  <si>
    <t>Aguri Iwasaki, one of three top-tier pros who helped Manila Southwoods establish a club team championship nearly a decade back, will be ...</t>
  </si>
  <si>
    <t>asian region,asian tour star,belt,club team championship,former southwoods star,hole championship,home,interclub titles,long par-4s,old iwasaki</t>
  </si>
  <si>
    <t>"7X1tJHcd80L3p3wDcV0ihjZMxjw"</t>
  </si>
  <si>
    <t>09-Jan-2025 12:58AM</t>
  </si>
  <si>
    <t>Actress Rufa Mae Quinto surrenders to NBI upon arrival, denies link to investment scam</t>
  </si>
  <si>
    <t>https://www.manilatimes.net/2025/01/09/news/actress-rufa-mae-quinto-surrenders-to-nbi-upon-arrival-denies-link-to-investment-scam/2035745</t>
  </si>
  <si>
    <t>The actress, who came from San Francisco, California aboard a Philippine Airlines (PAL) flight, is facing 14 counts of violating the ...</t>
  </si>
  <si>
    <t>... actress, who came from San Francisco, California aboard a Philippine Airlines (PAL) flight, is facing 14 counts of violating the ...</t>
  </si>
  <si>
    <t>Benjamin L. Vergara</t>
  </si>
  <si>
    <t>actress,actress rufa mae quinto surrenders,arrest,arrival,connection,counts,flight,investments,justice,justice to take</t>
  </si>
  <si>
    <t>12:58 AM</t>
  </si>
  <si>
    <t>"50sf-w9qBtgA1MidMA9K-0Tgtjg"</t>
  </si>
  <si>
    <t>09-Jan-2025 12:53AM</t>
  </si>
  <si>
    <t>Unlock 2025 travel: AirAsia Philippines offers 25% discount on 7 million seats</t>
  </si>
  <si>
    <t>https://milyonaryo.com.ph/unlock-2025-travel-airasia-philippines-offers-25-discount-on-7-million-seats/</t>
  </si>
  <si>
    <t>AirAsia Philippines is making travel dreams come true with a generous 25% discount on seven million seats, giving wanderlust-filled ...</t>
  </si>
  <si>
    <t>... AirAsia Philippines is making travel dreams come true with a generous 25% discount on seven million seats, giving wanderlust-filled ...</t>
  </si>
  <si>
    <t>accessible travel,addition,airline,asean countries,book flights,discount,diverse travel,dreams,exciting city adventure,exciting destinations</t>
  </si>
  <si>
    <t>12:53 AM</t>
  </si>
  <si>
    <t>"buVkMTUPZFpwupd86cSIWJY5GKA"</t>
  </si>
  <si>
    <t>09-Jan-2025 12:51AM</t>
  </si>
  <si>
    <t>Rufa Mae Quinto voluntarily surrenders to NBI over alleged involvement in ‘fraudulent’ investment scheme</t>
  </si>
  <si>
    <t>https://trend.slink.ph/rufa-mae-quinto-voluntarily-surrenders-to-nbi-over-alleged-involvement-in-fraudulent-investment-scheme/</t>
  </si>
  <si>
    <t>Comedienne Rufa Mae Quinto voluntarily surrendered to the National Bureau of Investigation (NBI) in connection to her alleged involvement ...</t>
  </si>
  <si>
    <t>... Aquino International Airport (NAIA) Terminal 1 aboard a Philippine Airlines flight from San Francisco, California, with her family. ...</t>
  </si>
  <si>
    <t>Trend Slink</t>
  </si>
  <si>
    <t>accusation,actress,alleged involvement,charges in court,connection,fraudulent activities,fraudulent’ investment scheme,news outlet,shares and investments,violations</t>
  </si>
  <si>
    <t>"JHscsOrOnmazO1rjY57CjDiw_mI"</t>
  </si>
  <si>
    <t>09-Jan-2025 12:25AM</t>
  </si>
  <si>
    <t>Japan Golf Tour winner in Phl Open</t>
  </si>
  <si>
    <t>https://tribune.net.ph/2025/01/08/japan-golf-tour-winner-in-phl-open</t>
  </si>
  <si>
    <t>CARMONA, Cavite — The revival of the Philippine Open at Manila Southwoods here later this month will have at least one legitimate Japan ...</t>
  </si>
  <si>
    <t>... the host club, one which he represented, and helped win two Philippine Airlines (PAL) Interclub titles. “He’s coming home, sort of,” ...</t>
  </si>
  <si>
    <t>asian tour season,budding amateur,champion,club,confirmation,decade,former champions miguel tabuena,former european tour,hole championship,hole qualifying</t>
  </si>
  <si>
    <t>"HPMdSGoCYVfldTLqVUGayrWdFRU"</t>
  </si>
  <si>
    <t>09-Jan-2025 12:15AM</t>
  </si>
  <si>
    <t>2 Thailand-bound Chinese nabbed for using fake travel documents</t>
  </si>
  <si>
    <t>https://malaya.com.ph/news/national-news/2-thailand-bound-chinese-nabbed-for-using-fake-travel-documents/</t>
  </si>
  <si>
    <t>BY OSIAS OSORIO IMMIGRATION agents at the Ninoy Aquino International Airport (NAIA) Terminal 3 arrested on Sunday two Chinese passengers ...</t>
  </si>
  <si>
    <t>... intercepted at the departure area before they could board a Philippine Airlines (PAL) flight for Bangkok, Thailand. The duo are now ...</t>
  </si>
  <si>
    <t>aliens,bi officers,bureau,charges,chinese passengers,country,departure area,departure formalities,deportation proceedings,filing of deportation</t>
  </si>
  <si>
    <t>12:15 AM</t>
  </si>
  <si>
    <t>"yYCB2f6ym3fJ6AJMVSByyWS8YJw"</t>
  </si>
  <si>
    <t>09-Jan-2025 12:02AM</t>
  </si>
  <si>
    <t>2 Chinese with fake visas nabbed</t>
  </si>
  <si>
    <t>https://www.philstar.com/nation/2025/01/09/2412941/2-chinese-fake-visas-nabbed</t>
  </si>
  <si>
    <t>MANILA, Philippines — Two Chinese nationals with counterfeit visas were apprehended on Sunday, according to the Bureau of Immigration (BI).</t>
  </si>
  <si>
    <t>... 1 as they were about to depart for Bangkok, Thailand on a Philippine Airlines flight. Wang and Su are being held at the BI detention ...</t>
  </si>
  <si>
    <t>Rudy Santos</t>
  </si>
  <si>
    <t>bi detention facility,chinese nationals,fake visas,philippine airlines flight,suspects</t>
  </si>
  <si>
    <t>"iNKBlhhS4PkqXNcPgzKEbfwpG9I"</t>
  </si>
  <si>
    <t>08-Jan-2025 10:40PM</t>
  </si>
  <si>
    <t>2 Chinese with fake visas nabbed at NAIA</t>
  </si>
  <si>
    <t>https://manilastandard.net/news/314544795/2-chinese-with-fake-visas-nabbed-at-naia.html</t>
  </si>
  <si>
    <t>NAIA Terminal 1 (Courtesy: Wikipedia / patrickroque01) Bureau of Immigration (BI) agents have arrested two Chinese nationals who attempted ...</t>
  </si>
  <si>
    <t>... International Airport Terminal 1 before they could board a Philippine Airlines flight to Bangkok, Thailand. The suspects, identified as ...</t>
  </si>
  <si>
    <t>Vito Barcelo</t>
  </si>
  <si>
    <t>agents,aliens,bi chief joel anthony viado,bi officers,bureau,charges,chief,counterfeit visas,country,departure area</t>
  </si>
  <si>
    <t>10:40 PM</t>
  </si>
  <si>
    <t>"bbga2qsZufKY7Dt1eQ9eFzMu8Wk"</t>
  </si>
  <si>
    <t>08-Jan-2025 10:21PM</t>
  </si>
  <si>
    <t>Rufa Mae Quinto To Post P1.7 Million Bail after Surrender to NBI</t>
  </si>
  <si>
    <t>https://philnews.ph/2025/01/08/rufa-mae-quinto-post-p1-7-million-bail-after-surrender-nbi/</t>
  </si>
  <si>
    <t>Update on Rufa Mae Quinto Case Following Surrender to NBI</t>
  </si>
  <si>
    <t>... was with her family when she arrived at the airport aboard a Philippine Airlines flight. The lawyer of Rufa Mae coordinated with NAIA – ...</t>
  </si>
  <si>
    <t>actress,actress-entrepreneur plans,airport,authorities,bail,camp,celebrity,incomplete information,issue,lawyer</t>
  </si>
  <si>
    <t>10:21 PM</t>
  </si>
  <si>
    <t>"Kzlvvm_xFLCoAMBYtrzKfYfgsb8"</t>
  </si>
  <si>
    <t>08-Jan-2025 09:36PM</t>
  </si>
  <si>
    <t>PAL adds Cebu-Catarman route, more flights to Siargao</t>
  </si>
  <si>
    <t>https://www.abs-cbn.com/news/business/2025/1/8/-pal-adds-cebu-catarman-route-more-flights-to-siargao-2136</t>
  </si>
  <si>
    <t>Philippine Airlines said it is introducing a new Cebu-Catarman route and mounting more frequent flights between Cebu and Siargao.</t>
  </si>
  <si>
    <t>... :\"\u003cp\u003eMANILA - Philippine Airlines said it is introducing a new Cebu-Catarman route and mounting more frequent flights between ...</t>
  </si>
  <si>
    <t>class,midmorning flights,new route,next generation aircraft,philippine airlines,special introductory base fare,thrice weekly service,weekly flights</t>
  </si>
  <si>
    <t>9:36 PM</t>
  </si>
  <si>
    <t>"igzxRAP6xE4b-A8ANJirF03Y44s"</t>
  </si>
  <si>
    <t>08-Jan-2025 09:35PM</t>
  </si>
  <si>
    <t>Two Chinese pax nabbed at NAIA for fake docs</t>
  </si>
  <si>
    <t>https://journal.com.ph/two-chinese-pax-nabbed-at-naia-for-fake-docs/</t>
  </si>
  <si>
    <t>The two Chinese nationals nabbed at NAIA. (JERRY S. TAN)</t>
  </si>
  <si>
    <t>... of the NAIA Terminal 1 on Sunday before they could board a Philippine Airlines flight bound for Bangkok. The duo, identified as Wang ...</t>
  </si>
  <si>
    <t>aliens,bi board,bi spokesperson dana sandoval,bureau,charges,country,departure area,departure formalities,deportation proceedings,filing of deportation</t>
  </si>
  <si>
    <t>"teEZGeia4riAU8AGIECj--zwQ6Y"</t>
  </si>
  <si>
    <t>08-Jan-2025 08:57PM</t>
  </si>
  <si>
    <t>BI nabs two Chinese passengers with bogus travel docs at NAIA</t>
  </si>
  <si>
    <t>https://www.peoplestonightonline.com/news/bi-nabs-two-chinese-passengers-with-bogus-travel-docs-at-naia/</t>
  </si>
  <si>
    <t>The Bureau of Immigration (BI) said its officers at the Ninoy Aquino International Airport (NAIA) arrested two Chinese passengers who ...</t>
  </si>
  <si>
    <t>aliens,bi spokesperson dana sandoval,bogus travel docs,bureau,charges,chinese passengers,country,departure area,departure formalities,deportation proceedings</t>
  </si>
  <si>
    <t>"Ang-MEmfn5Z4EpaiA1qULkIvlgs"</t>
  </si>
  <si>
    <t>08-Jan-2025 08:50PM</t>
  </si>
  <si>
    <t>Japan Tour hotshot Iwasaki confirms for PH Open</t>
  </si>
  <si>
    <t>https://manilastandard.net/sports/314544644/japan-tour-hotshot-iwasaki-confirms-for-ph-open.html</t>
  </si>
  <si>
    <t>Aguri Iwasaki won the Japan Open over Ryo Ishikawa. Photo Courtesy Of Japan Golf Tour CARMONA, Cavite—The revival of the Philippine Open ...</t>
  </si>
  <si>
    <t>asian tour season,budding amateur,champion,club,confirmation,former champions miguel tabuena,former european tour,hole championship,hole qualifying,number of slots</t>
  </si>
  <si>
    <t>8:50 PM</t>
  </si>
  <si>
    <t>"154D04ZhnRu7m85cJvzUiFcP5LQ"</t>
  </si>
  <si>
    <t>08-Jan-2025 08:47PM</t>
  </si>
  <si>
    <t>2 CHINESE ARESTADO SA NAIA DAHIL SA PEKENG VISA</t>
  </si>
  <si>
    <t>https://agilangbayan.com/2-chinese-arestado-sa-naia-dahil-sa-pekeng-visa/</t>
  </si>
  <si>
    <t>INARESTO ng mga officer ng Bureau of Immigration (BI) ang dalawang Chinese passenger na nagtangkang umalis ng bansa gamit ang pekeng ...</t>
  </si>
  <si>
    <t>... area sa NAIA Terminal 1 noong Linggo bago sila makasakay sa Philippine Airlines flight patungong Bangkok. Kinilala ang mga dayuhan na sina ...</t>
  </si>
  <si>
    <t>Agila ng Bayan</t>
  </si>
  <si>
    <t>and,arestado,bansa,dalawang,flight,for,fraudulent,naharaang,naia,ngayon</t>
  </si>
  <si>
    <t>8:47 PM</t>
  </si>
  <si>
    <t>"SdyGHz8u1QW9a9mOw3v2N50Hkqo"</t>
  </si>
  <si>
    <t>08-Jan-2025 08:15PM</t>
  </si>
  <si>
    <t>PAL expands Cebu hub with new route</t>
  </si>
  <si>
    <t>https://businessmirror.com.ph/2025/01/08/pal-expands-cebu-hub-with-new-route/</t>
  </si>
  <si>
    <t>Philippine Airlines (PAL) said on Wednesday it is beefing up its Cebu hub, introducing a new Cebu-Catarman route and increasing flight ...</t>
  </si>
  <si>
    <t>... Philippine Airlines (PAL) said on Wednesday it is beefing up its Cebu hub, introducing a new Cebu-Catarman route and increasing flight ...</t>
  </si>
  <si>
    <t>Lorenz S. Marasigan</t>
  </si>
  <si>
    <t>domestic destinations,educational hub,flight frequencies,inter-island connectivity,international travelers,new route,next generation aircraft,northern samar government authorities,philippine airlines,samar residents and travelers</t>
  </si>
  <si>
    <t>8:15 PM</t>
  </si>
  <si>
    <t>"wz0nnX8-Y3b2Z3_8mYKdzqXfyaU"</t>
  </si>
  <si>
    <t>08-Jan-2025 08:01PM</t>
  </si>
  <si>
    <t>Iwasaki coming back ‘home’ at Southwoods for PHL Open</t>
  </si>
  <si>
    <t>https://businessmirror.com.ph/2025/01/08/iwasaki-coming-back-home-at-southwoods-for-phl-open/</t>
  </si>
  <si>
    <t>JAPAN’s Aguri Iwasaki is set for a homecoming when he sees action in the Philippine Open at the Manila Southwoods in Carmona, Cavite.</t>
  </si>
  <si>
    <t>... Southwoods and helped lead the club to two titles in the Philippine Airlines Interclub, the country’s premier amateur team golf ...</t>
  </si>
  <si>
    <t>action,amateur golf rankings,asian tour,club,country,former european tour,former national player,formidable southwoods trio,hole championship,hole qualifying</t>
  </si>
  <si>
    <t>8:01 PM</t>
  </si>
  <si>
    <t>"RNQbgf611mzDbgX3zj9v-vHk5AE"</t>
  </si>
  <si>
    <t>08-Jan-2025 07:34PM</t>
  </si>
  <si>
    <t>Immigration warns protectors of missing Pogo workers</t>
  </si>
  <si>
    <t>https://businessmirror.com.ph/2025/01/08/immigration-warns-protectors-of-missing-pogo-workers/</t>
  </si>
  <si>
    <t>THE Bureau of Immigration (BI) on Wednesday warned that criminal charges await companies and individuals who will be found providing refuge ...</t>
  </si>
  <si>
    <t>... Airport Terminal 1 on Sunday before they could board a Philippine Airlines flight bound for Bangkok. They are now detained at the BI ...</t>
  </si>
  <si>
    <t>Joel R. San Juan</t>
  </si>
  <si>
    <t>authorities for deportation,bureau,country,criminal charges,deadline,departure area,departure formalities,deportation proceedings,expiry,foreign pogo workers</t>
  </si>
  <si>
    <t>7:34 PM</t>
  </si>
  <si>
    <t>"yb9GvODnND6ZKbO_JrRi_XqAFRo"</t>
  </si>
  <si>
    <t>08-Jan-2025 06:45PM</t>
  </si>
  <si>
    <t>AirAsia PH offers 25% discount on flights</t>
  </si>
  <si>
    <t>https://manilastandard.net/business/314544714/airasia-ph-offers-25-discount-on-flights.html</t>
  </si>
  <si>
    <t>AirAsia Philippines is offering a 25-percent discount on all seats and flights with seven million seats available to attract more Filipinos ...</t>
  </si>
  <si>
    <t>... AirAsia Philippines is offering a 25-percent discount on all seats and flights with seven million seats available to attract more Filipinos ...</t>
  </si>
  <si>
    <t>book flights,deal,filipinos to fly,local travel opportunities,percent discount,promo booking period,seats,seats and flights,top domestic destination,travel period</t>
  </si>
  <si>
    <t>"h5QLORAiA4UcvePNK0OoSNaSQU4"</t>
  </si>
  <si>
    <t>08-Jan-2025 06:29PM</t>
  </si>
  <si>
    <t>Airasia, nag-aalok ng 25% discount sa pamasahe sa lahat ng flight; 7 milyong upuan ang available</t>
  </si>
  <si>
    <t>https://smninewschannel.com/airasia-nag-aalok-ng-25-discount-sa-pamasahe-sa-lahat-ng-flight-7-milyong-upuan-ang-available/</t>
  </si>
  <si>
    <t>BITIN ba ang bakasyon mo nitong holiday season? O baka naman hindi ka pinayagan ng boss mo? At ngayon ang tamang panahon para mag-explore! ...</t>
  </si>
  <si>
    <t>... patungo sa Boracay, ang Top Domestic Destination ng AirAsia Philippines, na kilala sa magagandang beach at masiglang kapaligiran. ...</t>
  </si>
  <si>
    <t>airasia,available,bansa,booking,boss,domestic,flight,ibang,kapana,lahat</t>
  </si>
  <si>
    <t>6:29 PM</t>
  </si>
  <si>
    <t>"bcF-F8F-O7ii-vAHF4dBwOW1woU"</t>
  </si>
  <si>
    <t>08-Jan-2025 06:25PM</t>
  </si>
  <si>
    <t>https://mindanaotimes.com.ph/save-big-in-2025-with-airasia-philippines-25-off-all-seats-and-flights/</t>
  </si>
  <si>
    <t>MANILA — AirAsia Philippines kicks off 2025 with an exciting travel sale, offering 25 percent off on all seats and flights with 7 million ...</t>
  </si>
  <si>
    <t>airline,beautiful country,book flights,exciting travel sale,guests,incredible deal,international travelers,local travel opportunities,next adventure,percent</t>
  </si>
  <si>
    <t>6:25 PM</t>
  </si>
  <si>
    <t>"V-AMzcjG7N_xTcarmAf5gYamd1w"</t>
  </si>
  <si>
    <t>08-Jan-2025 06:20PM</t>
  </si>
  <si>
    <t>Rufa Mae Quinto voluntarily surrenders</t>
  </si>
  <si>
    <t>https://tribune.net.ph/2025/01/08/rufa-mae-quinto-voluntarily-surrenders</t>
  </si>
  <si>
    <t>Comedienne Rufa Mae Quinto voluntarily surrendered to the National Bureau of Investigation (NBI) on Wednesday, 8 January, following a ...</t>
  </si>
  <si>
    <t>... Airport (NAIA) Terminal 1 at around 5:00 AM on a Philippine Airlines flight from San Francisco, California, as reported by GMA ...</t>
  </si>
  <si>
    <t>charges against quinto stem,charges in court,pasay court,philippine airlines flight,quinto's lawyer,warrant of arrest</t>
  </si>
  <si>
    <t>6:20 PM</t>
  </si>
  <si>
    <t>"au0nSAAXTURlzHaKONtfQCP-CUs"</t>
  </si>
  <si>
    <t>08-Jan-2025 05:29PM</t>
  </si>
  <si>
    <t>PHL hits record high tourism revenue in 2024</t>
  </si>
  <si>
    <t>https://www.adobomagazine.com/travel/phl-hits-record-high-tourism-revenue-in-2024/</t>
  </si>
  <si>
    <t>MANILA, PHILIPPINES – Department of Tourism (DOT) Secretary Christina Garcia Frasco announced on Sunday (Jan. 5) that the Philippine ...</t>
  </si>
  <si>
    <t>... to Manila by United Airlines and from Seattle to Manila by Philippine Airlines—have contributed to the growth of the US market. Japan, ...</t>
  </si>
  <si>
    <t>accessible destination,adventure travel,arrivals,comparison of data of visitor,country,culinary tourism,current figures surge,data,dot estimates,dot’s control</t>
  </si>
  <si>
    <t>"Uqpcs1l5s-fwsXybEbAr-cqHXcc"</t>
  </si>
  <si>
    <t>08-Jan-2025 05:25PM</t>
  </si>
  <si>
    <t>Ex-Japan Open champ comes home to Southwoods to vie in PH Open</t>
  </si>
  <si>
    <t>https://www.spin.ph/golf/ex-japan-open-aguri-iwasaki-back-in-southwoods-for-ph-open-a1373-20250108?ref=home_feed_1</t>
  </si>
  <si>
    <t>Like Tom Kim and DP Tour mainstay Yuto Katsuragawa, Iwasaki honed his game in Southwoods' two world-class courses</t>
  </si>
  <si>
    <t>... from the host club, which he represented and helped win two Philippine Airlines (PAL) Interclub titles. "He's coming home, sort of," ...</t>
  </si>
  <si>
    <t>asian tour season,champion,former champions miguel tabuena,former european tour,hole championship,hole qualifying,home,host club,number of slots,oldest national championship</t>
  </si>
  <si>
    <t>5:25 PM</t>
  </si>
  <si>
    <t>"5ZJgtEKWCAMaVYk9Kt-HESqKhDI"</t>
  </si>
  <si>
    <t>08-Jan-2025 04:26PM</t>
  </si>
  <si>
    <t>Start 2025 Right: AirAsia Philippines Offers 25% Off on All Seats and Flights</t>
  </si>
  <si>
    <t>https://www.lemongreenteaph.com/2025/01/start-2025-right-airasia-philippines.html</t>
  </si>
  <si>
    <t>4:26 PM</t>
  </si>
  <si>
    <t>"mxYluyi-mRgYIEg6FR1PT2YxjW4"</t>
  </si>
  <si>
    <t>08-Jan-2025 03:49PM</t>
  </si>
  <si>
    <t>Rufa Mae may arrest warrant, sumuko sa NBI</t>
  </si>
  <si>
    <t>https://peoplestaliba.com/rufa-mae-may-arrest-warrant-sumuko-sa-nbi/</t>
  </si>
  <si>
    <t>SUMUKO sa National Bureau of Investigation (NBI) ang actress-comedienne na si Rufa Mae Quinto matapos makatanggap ng isang arrest warrant ...</t>
  </si>
  <si>
    <t>... ang aktres mula sa San Francisco, California, USA sakay ng Philippine Airlines kasama ang kanyang pamilya. Lumapag sila sa Ninoy Aquino ...</t>
  </si>
  <si>
    <t>Eugene Asis</t>
  </si>
  <si>
    <t>abogado,abugado,actress,aktres,bail,bansa,charges,ebidensya,endorser,file</t>
  </si>
  <si>
    <t>3:49 PM</t>
  </si>
  <si>
    <t>"O-dK7lDEroqZ6GjE_W-ECjDL9WU"</t>
  </si>
  <si>
    <t>08-Jan-2025 03:47PM</t>
  </si>
  <si>
    <t>Rufa Mae sumuko sa NBI pagdating ng bansa</t>
  </si>
  <si>
    <t>https://journalnews.com.ph/rufa-mae-sumuko-sa-nbi-pagdating-ng-bansa/</t>
  </si>
  <si>
    <t>Eugene E. Asis</t>
  </si>
  <si>
    <t>abogado,abugado,actress,aktres,among,bail,bansa,charges,ebidensya,endorser</t>
  </si>
  <si>
    <t>3:47 PM</t>
  </si>
  <si>
    <t>"pR7cXHnl0sOQf0bHyJpCj8QQX0k"</t>
  </si>
  <si>
    <t>08-Jan-2025 03:44PM</t>
  </si>
  <si>
    <t>PAL launches Cebu flights to Catarman, adds trips to Siargao</t>
  </si>
  <si>
    <t>https://manilastandard.net/news/314544548/pal-launches-cebu-flights-to-catarman-adds-trips-to-siargao.html</t>
  </si>
  <si>
    <t>Philippine Airlines (PAL) announced the launch of new flights between Cebu and Catarman, as well as additional trips between Cebu and ...</t>
  </si>
  <si>
    <t>... Philippine Airlines (PAL) announced the launch of new flights between Cebu and Catarman, as well as additional trips between Cebu and ...</t>
  </si>
  <si>
    <t>additional trips,agents,contact one,extra flights,flight pr,flight reservations,launch,mobile app,new flights,philippine airlines</t>
  </si>
  <si>
    <t>3:44 PM</t>
  </si>
  <si>
    <t>"lkwhOcl5Cpa-xFTQX4P9_7g1opY"</t>
  </si>
  <si>
    <t>08-Jan-2025 03:43PM</t>
  </si>
  <si>
    <t>PAL boosts Cebu hub with new Catarman, more Siargao flights</t>
  </si>
  <si>
    <t>https://insiderph.com/pal-boosts-cebu-hub-with-new-catarman-more-siargao-flights</t>
  </si>
  <si>
    <t>Philippine Airlines (PAL) is strengthening its Cebu hub by launching a new Cebu-Catarman route and increasing flights between Cebu and ...</t>
  </si>
  <si>
    <t>... Philippine Airlines (PAL) is strengthening its Cebu hub by launching a new Cebu-Catarman route and increasing flights between Cebu and ...</t>
  </si>
  <si>
    <t>additional midmorning flights,daily flights,educational hub,introductory base fare,new catarman,new route,next generation aircraft,philippine airlines,samar residents and travelers,travelers</t>
  </si>
  <si>
    <t>3:43 PM</t>
  </si>
  <si>
    <t>"rFVHBXcBj4IleqW1XzZQgj81wfg"</t>
  </si>
  <si>
    <t>08-Jan-2025 03:23PM</t>
  </si>
  <si>
    <t>Philippine Hits Record-High Tourism Revenue Of PHP760 Billion In 2024</t>
  </si>
  <si>
    <t>https://thephilippinepost.com/philippine-hits-record-high-tourism-revenue-of-php760-billion-in-2024/</t>
  </si>
  <si>
    <t>... to Manila by United Airlines and from Seattle to Manila by Philippine Airlines contributed to the growth of the market. Japan, meanwhile ...</t>
  </si>
  <si>
    <t>The Philippine Post</t>
  </si>
  <si>
    <t>arrivals,country,direct flights to kalibo,enhanced air connectivity,figures,foreign tourists,foreign visitors,growth,growth of niche markets,heritage tourism and adventure activities</t>
  </si>
  <si>
    <t>3:23 PM</t>
  </si>
  <si>
    <t>"RQjSuEVa232MWONymlu_7EOBT4o"</t>
  </si>
  <si>
    <t>08-Jan-2025 03:14PM</t>
  </si>
  <si>
    <t>AirAsia PH launches promo to boost domestic and international travel</t>
  </si>
  <si>
    <t>https://context.ph/2025/01/08/airasia-ph-launches-promo-to-boost-domestic-and-international-travel/</t>
  </si>
  <si>
    <t>AirAsia Philippines is making travel more accessible for Filipinos in 2025, with a major 25 percent discount on all seats and flights. With ...</t>
  </si>
  <si>
    <t>... AirAsia Philippines is making travel more accessible for Filipinos in 2025, with a major 25 percent discount on all seats and flights. With ...</t>
  </si>
  <si>
    <t>airline,broader tourism goals,demand,grabs,international getaways,limited-time offer,local tourism,major 25 percent discount,offer,ongoing commitment to affordability</t>
  </si>
  <si>
    <t>"Ccu81sMjM4Dpq9V4AbENEhLl1XI"</t>
  </si>
  <si>
    <t>08-Jan-2025 03:11PM</t>
  </si>
  <si>
    <t>https://metropolitan.ph/philippine-hits-record-high-tourism-revenue-of-php760-billion-in-2024/</t>
  </si>
  <si>
    <t>Metropolitan</t>
  </si>
  <si>
    <t>3:11 PM</t>
  </si>
  <si>
    <t>"lAsHZgxKDc_pEjRnFN6V3HqOWT8"</t>
  </si>
  <si>
    <t>08-Jan-2025 03:07PM</t>
  </si>
  <si>
    <t>https://thephilippineherald.com/philippine-hits-record-high-tourism-revenue-of-php760-billion-in-2024/</t>
  </si>
  <si>
    <t>The Philippine Herald</t>
  </si>
  <si>
    <t>3:07 PM</t>
  </si>
  <si>
    <t>"YZCRGOLtWz_sDAWId1r6flf9j7c"</t>
  </si>
  <si>
    <t>08-Jan-2025 03:05PM</t>
  </si>
  <si>
    <t>https://theluzondaily.com/philippine-hits-record-high-tourism-revenue-of-php760-billion-in-2024/</t>
  </si>
  <si>
    <t>The Luzon Daily</t>
  </si>
  <si>
    <t>3:05 PM</t>
  </si>
  <si>
    <t>"TMYP9kqNeKQO6eAEC6QoMzodSOY"</t>
  </si>
  <si>
    <t>08-Jan-2025 02:53PM</t>
  </si>
  <si>
    <t>https://thevisayasjournal.com/philippine-hits-record-high-tourism-revenue-of-php760-billion-in-2024/</t>
  </si>
  <si>
    <t>The Visaya Journal</t>
  </si>
  <si>
    <t>2:53 PM</t>
  </si>
  <si>
    <t>"_Jg_YHUSKDqEZ8AdRXYyhhG2asQ"</t>
  </si>
  <si>
    <t>08-Jan-2025 02:43PM</t>
  </si>
  <si>
    <t>Rufa Mae Quinto Surrenders to NBI amid Warrant of Arrest</t>
  </si>
  <si>
    <t>https://newspapers.ph/2025/01/rufa-mae-quinto-surrenders-nbi-amid-warrant-arrest/</t>
  </si>
  <si>
    <t>RUFA MAE QUINTO – The actress-entrepreneur surrendered to the National Bureau of Investigation (NBI) amid a pending arrest warrant.</t>
  </si>
  <si>
    <t>... United States. The comedienne and her family were aboard a Philippine Airlines flight. Based on the report, her camp coordinated with ...</t>
  </si>
  <si>
    <t>actress-entrepreneur,allegations,arrest warrant,authorities,bail,client,comedienne’s lawyer,issue,model-endorser,quinto’s lawyer</t>
  </si>
  <si>
    <t>2:43 PM</t>
  </si>
  <si>
    <t>"b6gV2tbeM4yZTpMgK4K3CGz2GHA"</t>
  </si>
  <si>
    <t>08-Jan-2025 02:20PM</t>
  </si>
  <si>
    <t>Japan Tour hotshot confirms for Philippine Open</t>
  </si>
  <si>
    <t>https://www.manilatimes.net/2025/01/08/sports/japan-tour-hotshot-confirms-for-philippine-open/2033014</t>
  </si>
  <si>
    <t>MANILA, Philippines — The revival of the Philippine Open at Manila Southwoods here later this month will have at least one legitimate Japan ...</t>
  </si>
  <si>
    <t>... the host club, one which he represented, and helped win two Philippine Airlines (PAL) Interclub titles. "He's coming home, sort of," ...</t>
  </si>
  <si>
    <t>2:20 PM</t>
  </si>
  <si>
    <t>"uRuSBYJZfjVqRVKa_6FppHYFJCw"</t>
  </si>
  <si>
    <t>08-Jan-2025 02:19PM</t>
  </si>
  <si>
    <t>https://pageone.ph/philippine-hits-record-high-tourism-revenue-of-php760-billion-in-2024/</t>
  </si>
  <si>
    <t>PAGEONE</t>
  </si>
  <si>
    <t>"YDxbpKlp5lCxDLIFpDA-ApZ8lhY"</t>
  </si>
  <si>
    <t>08-Jan-2025 02:18PM</t>
  </si>
  <si>
    <t>https://woman.ph/philippine-hits-record-high-tourism-revenue-of-php760-billion-in-2024/</t>
  </si>
  <si>
    <t>Woman.ph</t>
  </si>
  <si>
    <t>2:18 PM</t>
  </si>
  <si>
    <t>"PYa4TIybWOjG-ThcO8Q2-MZbOrg"</t>
  </si>
  <si>
    <t>08-Jan-2025 01:44PM</t>
  </si>
  <si>
    <t>https://uptownmanila.com/philippine-hits-record-high-tourism-revenue-of-php760-billion-in-2024/</t>
  </si>
  <si>
    <t>Uptown Manila</t>
  </si>
  <si>
    <t>1:44 PM</t>
  </si>
  <si>
    <t>"YEHQGB4Yfgc5F-1ehHK3vajcU0Q"</t>
  </si>
  <si>
    <t>08-Jan-2025 01:32PM</t>
  </si>
  <si>
    <t>https://mnlmag.com/philippine-hits-record-high-tourism-revenue-of-php760-billion-in-2024/</t>
  </si>
  <si>
    <t>Manila mag</t>
  </si>
  <si>
    <t>"-NabfLZ134Arb4BewgYMLbCP3n8"</t>
  </si>
  <si>
    <t>08-Jan-2025 01:30PM</t>
  </si>
  <si>
    <t>Rufa Mae Quinto surrenders to NBI following Pasay Court arrest warrant</t>
  </si>
  <si>
    <t>https://www.lionheartv.net/2025/01/rufa-mae-quinto-surrenders/</t>
  </si>
  <si>
    <t>Actress-comedienne Rufa Mae Quinto voluntarily surrendered to the National Bureau of Investigation (NBI) early Wednesday following the ...</t>
  </si>
  <si>
    <t>... Aquino International Airport (NAIA) Terminal 1 aboard a Philippine Airlines flight from San Francisco, California, at around 5 a.m., ...</t>
  </si>
  <si>
    <t>bail,charges… mag,client po,client’s involvement,connection with securities,court,investments,lahat po,magpo-post po kami,model-endorser</t>
  </si>
  <si>
    <t>1:30 PM</t>
  </si>
  <si>
    <t>"Rf55iKmebFrL7QcAsy9mLskzJog"</t>
  </si>
  <si>
    <t>08-Jan-2025 01:28PM</t>
  </si>
  <si>
    <t>Rufa Mae Quinto, sumuko sa NBI kaugnay ng kanyang kaso sa Pasay court</t>
  </si>
  <si>
    <t>https://www.gmanetwork.com/news/balitambayan/content/932191/rufa-mae-quinto-sumuko-sa-nbi-kaugnay-ng-kanyang-kaso-sa-pasay-court/story/</t>
  </si>
  <si>
    <t>Sumuko si Rufa Mae Quinto nitong Miyerkoles sa National Bureau of Investigation (NBI) kaugnay ng kinahaharap niyang kaso kasunod ng warrant ...</t>
  </si>
  <si>
    <t>... korte sa Pasay. Balik-bansa si Rufa Mae sakay ng isang Philippine Airlines flight mula San Francisco, California sa U.S. kasama ang ...</t>
  </si>
  <si>
    <t>abogado ni quinto,advisory tungkol sa dermacare,ang kaniyang kliyente,arrest warrant,ayon kay,client po,count ng paglabag,dalhin sa korte,din sa pag,endorsers from investment</t>
  </si>
  <si>
    <t>"C1EjVsGG2xYlRZEVbhxhFCjiJf8"</t>
  </si>
  <si>
    <t>08-Jan-2025 01:19PM</t>
  </si>
  <si>
    <t>Rufa Mae Quinto, sumuko sa NBI kaugnay ng kaso hinggil sa Securities Regulation Code</t>
  </si>
  <si>
    <t>https://kami.com.ph/entertainment/celebrities/172095-rufa-mae-quinto-kusang-sumuko-sa-nbi-kaugnay-ng-kaso-hinggil-sa-securities-regulation-code/</t>
  </si>
  <si>
    <t>Kusang loob na sumuko ngayong Miyerkules ang komedyanteng si Rufa Mae Quinto sa National Bureau of Investigation (NBI) kaugnay ng kasong ...</t>
  </si>
  <si>
    <t>... 1 alas-5 ng umaga mula sa San Francisco, California sakay ng Philippine Airlines kasama ang kanyang pamilya. Kinumpirma ni NAIA-NBI Chief ...</t>
  </si>
  <si>
    <t>Kami.com.ph</t>
  </si>
  <si>
    <t>Glory Mae Monserate</t>
  </si>
  <si>
    <t>abogado,actress,advisory,agents,aktres,alas,and,arrest,awtorisado,bagong</t>
  </si>
  <si>
    <t>1:19 PM</t>
  </si>
  <si>
    <t>"FRLy7tsfj_UDtRgqTVBPIZTI0QQ"</t>
  </si>
  <si>
    <t>08-Jan-2025 01:09PM</t>
  </si>
  <si>
    <t>AirAsia Announces 25% Discount on 7 Million Seats for 2025 Travel</t>
  </si>
  <si>
    <t>https://tapmag.ph/airasia-announces-25-discount-on-7-million-seats-for-2025-travel/</t>
  </si>
  <si>
    <t>AirAsia Philippines is ringing in 2025 with an exciting travel promotion, offering a 25% discount on all seats and flights, with 7 million ...</t>
  </si>
  <si>
    <t>... AirAsia Philippines is ringing in 2025 with an exciting travel promotion, offering a 25% discount on all seats and flights, with 7 million ...</t>
  </si>
  <si>
    <t>airline of choice,discount,domestic destinations,exciting travel promotion,flights to top,incredible sale,limited-time sale,platform,safe travel,seats</t>
  </si>
  <si>
    <t>1:09 PM</t>
  </si>
  <si>
    <t>"XMQOZwnfZIDiPW0o-fGwO7aGKnM"</t>
  </si>
  <si>
    <t>08-Jan-2025 01:06PM</t>
  </si>
  <si>
    <t>Rufa Mae Quinto Surrenders To NBI Upon Arrival at NAIA Following Arrest Warrant</t>
  </si>
  <si>
    <t>https://philnews.ph/2025/01/08/rufa-mae-quinto-surrenders-nbi-upon-arrival-naia-following-arrest-warrant/</t>
  </si>
  <si>
    <t>Comedienne Rufa Mae Quinto Faced w/ Arrest Warrant over Dermacare Issue</t>
  </si>
  <si>
    <t>... at the Ninoy Aquino International Airport (NAIA) aboard a Philippine Airlines flight from San Francisco, California in the United States ...</t>
  </si>
  <si>
    <t>accusations,actress,alleged syndicated estafa,arrest warrant,arrival,authorities,comedienne,court,family,issue</t>
  </si>
  <si>
    <t>1:06 PM</t>
  </si>
  <si>
    <t>"tN8rUn0jrhg30zVSqA53j_DnpRI"</t>
  </si>
  <si>
    <t>08-Jan-2025 01:03PM</t>
  </si>
  <si>
    <t>AirAsia Philippines offers 25% Off All Seat and Flights</t>
  </si>
  <si>
    <t>https://villagepipol.com/airasia-philippines-offers-25-off-all-seat-and-flights/</t>
  </si>
  <si>
    <t>"VsY26-ebkP9f1jD1Nao0wcW5N1I"</t>
  </si>
  <si>
    <t>08-Jan-2025 12:09PM</t>
  </si>
  <si>
    <t>Save big in 2025 with AirAsia Philippines 25% off all seats and flights</t>
  </si>
  <si>
    <t>https://iorbitnews.com/save-big-in-2025-with-airasia-philippines-25-off-all-seats-and-flights/</t>
  </si>
  <si>
    <t>MANILA — AirAsia Philippines kicks off 2025 with an exciting travel sale, offering 25 percent off on all seats and flights with 7 ...</t>
  </si>
  <si>
    <t>airline,beautiful country,book flights,email,exciting travel sale,guests,incredible deal,international travelers,local travel opportunities,next adventure</t>
  </si>
  <si>
    <t>"TuLMXS7RvO0wQwgG4Ho7yRVfmqM"</t>
  </si>
  <si>
    <t>08-Jan-2025 12:07PM</t>
  </si>
  <si>
    <t>Rufa Mae Quinto surrenders following arrest warrant</t>
  </si>
  <si>
    <t>https://www.gmanetwork.com/news/showbiz/chikaminute/932181/rufa-mae-quinto-surrenders-following-arrest-warrant/story/</t>
  </si>
  <si>
    <t>Photo: Balitanghali Rufa Mae Quinto on Wednesday surrendered to the National Bureau of Investigation (NBI) in relation to a case she is ...</t>
  </si>
  <si>
    <t>... an arrest warrant issued by a Pasay court. Quinto was on a Philippine Airlines flight from San Francisco, California in the U.S. with her ...</t>
  </si>
  <si>
    <t>Jamil Santos</t>
  </si>
  <si>
    <t>additional reports,arrest warrant,client po,commission,email,investments,lahat po,magpo-post po kami,model-endorser,pasay court</t>
  </si>
  <si>
    <t>12:07 PM</t>
  </si>
  <si>
    <t>"9s0vCHVH3C2NYTWoTXF0EhACxkU"</t>
  </si>
  <si>
    <t>08-Jan-2025 11:43AM</t>
  </si>
  <si>
    <t>https://orangemagazine.ph/2025/save-big-in-2025-with-airasia-ph-25-percent-off-all-seats-and-flights/</t>
  </si>
  <si>
    <t>AirAsia Philippines kicks off 2025 with an exciting travel sale, offering 25% off on all seats and flights with 7 million seats available – ...</t>
  </si>
  <si>
    <t>... AirAsia Philippines kicks off 2025 with an exciting travel sale, offering 25% off on all seats and flights with 7 million seats available – ...</t>
  </si>
  <si>
    <t>11:43 AM</t>
  </si>
  <si>
    <t>"TSRBNYOuKy80JCk_RWR4A5Nyyz0"</t>
  </si>
  <si>
    <t>08-Jan-2025 11:33AM</t>
  </si>
  <si>
    <t>https://themanilapost.net/save-big-in-2025-with-airasia-philippines-25-off-all-seats-and-flights/</t>
  </si>
  <si>
    <t>11:33 AM</t>
  </si>
  <si>
    <t>"X6GShWlroYg7kfHlkurSyCFfbwY"</t>
  </si>
  <si>
    <t>https://www.cornermagazineph.com/2025/01/08/save-big-in-2025-with-airasia-philippines-25-off-all-seats-and-flights/</t>
  </si>
  <si>
    <t>"jfxtbZrXO6L6Twg4rrMuPMobQ_M"</t>
  </si>
  <si>
    <t>08-Jan-2025 06:21AM</t>
  </si>
  <si>
    <t>https://www.msn.com/en-ph/news/sports/japan-tour-hotshot-confirms-for-philippine-open/ar-AA1x9uPc</t>
  </si>
  <si>
    <t>Aguri Iwasaki PHOTO FROM JAPAN GOLF TOUR MANILA, Philippines — The revival of the Philippine Open at Manila Southwoods here later this ...</t>
  </si>
  <si>
    <t>6:21 AM</t>
  </si>
  <si>
    <t>"R-a2Woe2ghreMADhv5O1mfvbdcs"</t>
  </si>
  <si>
    <t>08-Jan-2025 04:07AM</t>
  </si>
  <si>
    <t>https://www.msn.com/en-ph/entertainment/entertainmentnews/rufa-mae-quinto-surrenders-following-arrest-warrant/ar-AA1x9kfH</t>
  </si>
  <si>
    <t>additional reports,arrest warrant,client po,commission,investments,lahat po,magpo-post po kami,model-endorser,pasay court,present namin</t>
  </si>
  <si>
    <t>4:07 AM</t>
  </si>
  <si>
    <t>"WnnvICxY97YovPS4-wTp4_x0V3s"</t>
  </si>
  <si>
    <t>08-Jan-2025 03:24AM</t>
  </si>
  <si>
    <t>BIZ BUZZ: SSS bullish sa PH capital markets</t>
  </si>
  <si>
    <t>https://philippines-times.com/biz-buzz-sss-bullish-sa-ph-capital-markets/</t>
  </si>
  <si>
    <t>Asahan ang Social Security System (SSS) na magiging mas aktibo sa paghahanap ng mga pagkakataon sa pamumuhunan sa mga lokal na merkado ng ...</t>
  </si>
  <si>
    <t>... sa realidad pagkatapos ng mahabang pahinga. Sinabi ni AirAsia Philippines communications and public affairs head Steve Dailisan na ...</t>
  </si>
  <si>
    <t>affairs,aktibo,artikulo,bangko,basura,buhay,bumalik,committee,dahilan,dami</t>
  </si>
  <si>
    <t>3:24 AM</t>
  </si>
  <si>
    <t>"8dugw-iK-H4oBN280g6vjOdUWbI"</t>
  </si>
  <si>
    <t>08-Jan-2025 02:22AM</t>
  </si>
  <si>
    <t>BIZ BUZZ: SSS bullish on PH capital markets</t>
  </si>
  <si>
    <t>https://business.inquirer.net/500262/biz-buzz-sss-bullish-on-ph-capital-markets</t>
  </si>
  <si>
    <t>Expect the Social Security System (SSS) to be more active in finding investment opportunities in the local capital markets. That is ...</t>
  </si>
  <si>
    <t>... to their homes and get back to reality after a long break. AirAsia Philippines communications and public affairs head Steve Dailisan said ...</t>
  </si>
  <si>
    <t>aircraft,behavior change communication,capital markets,collaboration,compliance with waste,efforts to manage,emphasis on behavior,fund life,heavy passenger volume,information, education and communication campaigns</t>
  </si>
  <si>
    <t>"2ieJfe8R77CEeFUIfsV8C3HKNeQ"</t>
  </si>
  <si>
    <t>08-Jan-2025 12:00AM</t>
  </si>
  <si>
    <t>https://businessmirror.com.ph/2025/01/08/pal-expands-cebu-hub-with-new-link-to-catarman-more-flights-to-siargao/</t>
  </si>
  <si>
    <t>"SKFFTD98Fu3nQVHf7-ma7jZVx3k"</t>
  </si>
  <si>
    <t>07-Jan-2025 06:45PM</t>
  </si>
  <si>
    <t>Trapiko ng mga pasahero, ang mga flight ay pumailanglang sa Clark airport sa 2024</t>
  </si>
  <si>
    <t>https://philippines-times.com/trapiko-ng-mga-pasahero-ang-mga-flight-ay-pumailanglang-sa-clark-airport-sa-2024/</t>
  </si>
  <si>
    <t>... , Iloilo, at General Santos. Sinabi niya na ipinagpatuloy ng Philippine Airlines (PAL) ang rutang CRK-Basco noong 2024. Iniugnay ni Flores ...</t>
  </si>
  <si>
    <t>aming,bagong,binuo,buong,covid,crk,dedikasyon,destinasyon,detalye,domestic</t>
  </si>
  <si>
    <t>"nkaAbizQkYMPijbKedYuFm6IuQ0"</t>
  </si>
  <si>
    <t>07-Jan-2025 06:18PM</t>
  </si>
  <si>
    <t>AirAsia Philippines Gears Up for Post-Holiday Passenger Surge</t>
  </si>
  <si>
    <t>https://techtraveler.ph/airasia-philippines-gears-up-for-post-holiday-passenger-surge/</t>
  </si>
  <si>
    <t>As the holiday season concludes, AirAsia Philippines remains fully prepared to accommodate the surge of passengers returning from their ...</t>
  </si>
  <si>
    <t>... , AirAsia Philippines remains fully prepared to accommodate the surge of passengers returning from their holiday travels. The airline’s ...</t>
  </si>
  <si>
    <t>airasia guests,airasia’s baggage policies,airline,check,delays during check,domestic flights,flight schedules,following tips,fuel surcharges,holiday travels</t>
  </si>
  <si>
    <t>"lMy-VGNaAogYI-8rYJYqUi5jrFo"</t>
  </si>
  <si>
    <t>07-Jan-2025 05:40PM</t>
  </si>
  <si>
    <t>Passenger traffic, flights soar at Clark airport in 2024</t>
  </si>
  <si>
    <t>https://www.rappler.com/philippines/luzon/passenger-traffic-flights-soar-clark-airport-2024/</t>
  </si>
  <si>
    <t>The Luzon International Premiere Airport Development says passenger traffic at the Clark International Airport surged by 20%, reaching 2.4 ...</t>
  </si>
  <si>
    <t>... , Puerto Princesa, Iloilo, and General Santos. She said Philippine Airlines (PAL) resumed its CRK-Basco route in 2024. Flores ...</t>
  </si>
  <si>
    <t>Joann Manabat</t>
  </si>
  <si>
    <t>additional capacity,airline relations and collaborating,airport,aviation industry,central luzon’s aviation hub,crk-basco route,crk’s strategy,domestic passengers,domestic travel,exceptional passenger services</t>
  </si>
  <si>
    <t>5:40 PM</t>
  </si>
  <si>
    <t>"OFC2YSlRLRfnN6JCuNi_2sgxuJE"</t>
  </si>
  <si>
    <t>07-Jan-2025 12:41PM</t>
  </si>
  <si>
    <t>https://www.pia.gov.ph/phl-hits-record-high-tourism-revenue-in-2024/</t>
  </si>
  <si>
    <t>MAKATI CITY — Department of Tourism (DOT) Secretary Christina Garcia Frasco announced on Sunday, Jan. 5, that the Philippine tourism sector ...</t>
  </si>
  <si>
    <t>Philippine Information Agency</t>
  </si>
  <si>
    <t>"C2E78eK3k59wcM9TNbThsmd-WW4"</t>
  </si>
  <si>
    <t>07-Jan-2025 12:16PM</t>
  </si>
  <si>
    <t>Where to Get PAL's In-Flight Salted Caramel Cookies, Sans the Flight</t>
  </si>
  <si>
    <t>https://www.spot.ph/eatdrink/the-latest-eat-drink/110782/where-to-buy-philippine-airlines-in-flight-cookies-dolce-mia-a3412-20250107?ref=home_wgt2-sections1-eat-drink_2&amp;s=a4slasquq21tegcopr6d4505nm</t>
  </si>
  <si>
    <t>A tub only costs P150!</t>
  </si>
  <si>
    <t>... (SPOT.ph) If you've flown with Philippine Airlines before, you probably kept your eyes peeled for the flight attendants handing out the ...</t>
  </si>
  <si>
    <t>Spot.ph</t>
  </si>
  <si>
    <t>cookies,flight attendants,flight booking,frequent pal passengers,instagram page,larger tubs,philippine airlines' dolce mia cookies,resellers,shopee shows resellers,sweeter option</t>
  </si>
  <si>
    <t>12:16 PM</t>
  </si>
  <si>
    <t>"BdAN_R7xmrVWs5gjmHX5fEhYKbA"</t>
  </si>
  <si>
    <t>07-Jan-2025 10:50AM</t>
  </si>
  <si>
    <t>https://tapmag.ph/airasia-philippines-gears-up-for-post-holiday-passenger-surge/</t>
  </si>
  <si>
    <t>... process by checking in online Stay Connected : Follow AirAsia Philippines on social media for real-time updates, travel advisories, and ...</t>
  </si>
  <si>
    <t>airasia flights,airasia guests,airasia’s baggage policies,airline’s commitment,check,delays during check,domestic flights,flight schedules,following tips,free journey</t>
  </si>
  <si>
    <t>10:50 AM</t>
  </si>
  <si>
    <t>"HediCjA7WBiDvPN22LeNEqAzNH4"</t>
  </si>
  <si>
    <t>07-Jan-2025 03:27AM</t>
  </si>
  <si>
    <t>https://www.msn.com/en-ph/news/other/where-to-get-pal-s-in-flight-salted-caramel-cookies-sans-the-flight/ar-AA1x52KW</t>
  </si>
  <si>
    <t>Dolce Mia's Mini Chooclate Chip Cookies PHOTO BY Instagram/Dolce Mia A tub of Dolce Mia's Mini Salted Caramel Cookies PHOTO BY Instagram/ ...</t>
  </si>
  <si>
    <t>... Cookies, Sans the Flight (SPOT.ph) If you've flown with Philippine Airlines before, you probably kept your eyes peeled for the flight ...</t>
  </si>
  <si>
    <t>flight attendants,flight booking,frequent pal passengers,instagram page,larger tubs,resellers,salted caramel cookies,shopee shows resellers,sweeter option</t>
  </si>
  <si>
    <t>3:27 AM</t>
  </si>
  <si>
    <t>"ZgeQjkGAgQxtRbNCxn_lECT5sys"</t>
  </si>
  <si>
    <t>07-Jan-2025 01:22AM</t>
  </si>
  <si>
    <t>CRK passenger volume up 20%</t>
  </si>
  <si>
    <t>https://malaya.com.ph/business/corporate/crk-passenger-volume-up-20/</t>
  </si>
  <si>
    <t>Clark International Airport The number of passengers at Clark International Airport (CRK) reached 2.4 million in 2024, an increase of 20 ...</t>
  </si>
  <si>
    <t>... carrier HK Express also launched new routes from CRK and Philippine Airlines launched flights to Siargao.</t>
  </si>
  <si>
    <t>Myla Iglesias</t>
  </si>
  <si>
    <t>airports,aviation industry,direct flights,domestic passenger traffic,exceptional passenger services,flight operations,growth in passenger volume,international routes,international travelers,new routes</t>
  </si>
  <si>
    <t>"kfLa_OLiEfNob3ZPVE_ILPW5_CM"</t>
  </si>
  <si>
    <t>07-Jan-2025 12:10AM</t>
  </si>
  <si>
    <t>Roads, railways support needed for airport upgrades — analysts</t>
  </si>
  <si>
    <t>https://www.bworldonline.com/corporate/2025/01/07/644995/roads-railways-support-needed-for-airport-upgrades-analysts/</t>
  </si>
  <si>
    <t>By Ashley Erika O. Jose, Reporter THE Philippines is poised to boost its aviation sector by upgrading the Ninoy Aquino International ...</t>
  </si>
  <si>
    <t>... control. Ricardo P. Isla, chief executive officer of AirAsia Philippines, said the low-cost carrier is optimistic about the ...</t>
  </si>
  <si>
    <t>airlines,airport development projects,airports,airports to rationalize,airports’ capacity,aviation projects,aviation sector,big capacity,caap to focus,capacities</t>
  </si>
  <si>
    <t>"SLjQDxJ8XLJYKYZx6JX43TFXGrA"</t>
  </si>
  <si>
    <t>06-Jan-2025 10:21PM</t>
  </si>
  <si>
    <t>Isususpinde ng PAL ang mga byahe ng Manila-Kalibo sa Marso, na nagpapataas ng mga alalahanin sa ekonomiya</t>
  </si>
  <si>
    <t>https://philippines-times.com/isususpinde-ng-pal-ang-mga-byahe-ng-manila-kalibo-sa-marso-na-nagpapataas-ng-mga-alalahanin-sa-ekonomiya/</t>
  </si>
  <si>
    <t>Nag-aalala ang mga opisyal at lider ng negosyo ng Aklan na ang naturang hakbang ay maaaring maghudyat ng pagbaba ng Kalibo International ...</t>
  </si>
  <si>
    <t>... ekonomiya ng lalawigan AKLAN, Philippines – Kinumpirma ng Philippine Airlines (PAL) ang desisyon nitong suspindihin ang Manila-Kalibo- ...</t>
  </si>
  <si>
    <t>agrikultura,airline,araw,bagong,bansa,bid,corporate,covid,dating,desisyon</t>
  </si>
  <si>
    <t>"K52QA5TbMP6IcOdNQmmm1rfQns0"</t>
  </si>
  <si>
    <t>06-Jan-2025 09:29PM</t>
  </si>
  <si>
    <t>Tourism receipts exceed P760B in 2024</t>
  </si>
  <si>
    <t>https://www.bworldonline.com/economy/2025/01/06/645001/tourism-receipts-exceed-p760b-in-2024/</t>
  </si>
  <si>
    <t>TOURISM receipts topped P760 billion in 2024, rising 9.04% and setting a new record, the Department of Tourism (DoT) said. In a statement ...</t>
  </si>
  <si>
    <t>... San Francisco to Manila offered by United Airlines, with Philippine Airlines also offering new nonstop services from Seattle. Japanese ...</t>
  </si>
  <si>
    <t>achievement,anniversary,arrivals,average,country,cruise ships,enhanced air connectivity,growth,incentive travel,increasing number</t>
  </si>
  <si>
    <t>9:29 PM</t>
  </si>
  <si>
    <t>"oEgcqiIcpGknaNqQdSCDU0RWu0o"</t>
  </si>
  <si>
    <t>06-Jan-2025 09:15PM</t>
  </si>
  <si>
    <t>BIR ordered to refund PAL</t>
  </si>
  <si>
    <t>https://www.bworldonline.com/the-nation/2025/01/06/645010/bir-ordered-to-refund-pal/</t>
  </si>
  <si>
    <t>THE Court of Tax Appeals (CTA) granted Philippine Airlines’ (PAL) petition for revival of judgment, ordering the Bureau of Internal Revenue ...</t>
  </si>
  <si>
    <t>appellate jurisdiction,bone of contention,decision,petition,petition for revival of judgment,refund,respondent,respondents to prove,tribunal</t>
  </si>
  <si>
    <t>"FIxCRUHthyFeBgpzFKc3U8XyFnw"</t>
  </si>
  <si>
    <t>06-Jan-2025 08:17PM</t>
  </si>
  <si>
    <t>Bagong terminal assignments sa NAIA, target ngayong unang kwarter ng taon ─MIAA</t>
  </si>
  <si>
    <t>https://smninewschannel.com/bagong-terminal-assignments-sa-naia-target-ngayong-unang-kwarter-ng-taon-%e2%94%80miaa/</t>
  </si>
  <si>
    <t>PATULOY ang rehabilitasyon sa NAIA Terminal 4 na kilala rin bilang Manila Domestic Airport sa Lungsod ng Pasay sa ilalim ng pamamahala ng ...</t>
  </si>
  <si>
    <t>... Jose Ines, ililipat sa Terminal 4 ang domestic flights ng AirAsia Philippines. Wala pang eksaktong petsa, ngunit target ito ngayong ...</t>
  </si>
  <si>
    <t>airasia,bagong,bansa,building,check,domestic,idea,ilalim,kabilang,kasalukuyang</t>
  </si>
  <si>
    <t>8:17 PM</t>
  </si>
  <si>
    <t>"fl3jhI6ZwKJWcxC3yOCfHoBxfe8"</t>
  </si>
  <si>
    <t>06-Jan-2025 08:01PM</t>
  </si>
  <si>
    <t>Airlines, naghahanda na sa pagdagsa ng pasahero ngayong fiesta season</t>
  </si>
  <si>
    <t>https://smninewschannel.com/airlines-naghahanda-na-sa-pagdagsa-ng-pasahero-ngayong-fiesta-season/</t>
  </si>
  <si>
    <t>MATAPOS ang mahabang bakasyon noong nakaraang kapaskuhan, inaasahan ng local airlines gaya ng AirAsia Philippines, Cebu Pacific, at ...</t>
  </si>
  <si>
    <t>... nakaraang kapaskuhan, inaasahan ng local airlines gaya ng AirAsia Philippines , Cebu Pacific , at Philippine Airlines ang patuloy na ...</t>
  </si>
  <si>
    <t>airasia,airline,festival,flight,fuel,holiday,international,kamakailang,kanilang,kapaskuhan</t>
  </si>
  <si>
    <t>AirAsia Philippines,Philippine Airlines</t>
  </si>
  <si>
    <t>"Cf3F4PK5bu9M8uNbdwUYShu5Rzw"</t>
  </si>
  <si>
    <t>06-Jan-2025 07:56PM</t>
  </si>
  <si>
    <t>Isususpinde ng PAL ang mga byahe ng Manila-Kalibo noong Marso, na nagpapataas ng alalahanin sa ekonomiya</t>
  </si>
  <si>
    <t>https://philippines-times.com/isususpinde-ng-pal-ang-mga-byahe-ng-manila-kalibo-noong-marso-na-nagpapataas-ng-alalahanin-sa-ekonomiya/</t>
  </si>
  <si>
    <t>agrikultura,airline,alalahanin,araw,ating,bagong,bansa,bid,binibigyang,corporate</t>
  </si>
  <si>
    <t>7:56 PM</t>
  </si>
  <si>
    <t>"qhpSa8RC9Ev4j4iI0jvxB6Ohh90"</t>
  </si>
  <si>
    <t>06-Jan-2025 07:11PM</t>
  </si>
  <si>
    <t>How to Travel the Philippines on a Budget: Tips for 2025</t>
  </si>
  <si>
    <t>https://www.wazzuppilipinas.com/2025/01/how-to-travel-philippines-on-budget.html</t>
  </si>
  <si>
    <t>The Philippines, an archipelago of over 7,000 islands, is a dream destination for travelers seeking crystal-clear waters, lush landscapes, ...</t>
  </si>
  <si>
    <t>... offered by budget airlines like Cebu Pacific, AirAsia, and Philippine Airlines. Use flight comparison tools like Skyscanner or Google ...</t>
  </si>
  <si>
    <t>Wazzup Pilipinas</t>
  </si>
  <si>
    <t>affordable food,blog,budget,chill island vibes,clear waters,costs,country,domestic flights,even international organizations,everything</t>
  </si>
  <si>
    <t>7:11 PM</t>
  </si>
  <si>
    <t>"C8ry9RxchipiDPBRuaZIf6M4Te4"</t>
  </si>
  <si>
    <t>06-Jan-2025 05:54PM</t>
  </si>
  <si>
    <t>AirAsia Philippines gears up for post-holiday passenger surge</t>
  </si>
  <si>
    <t>https://www.sunstar.com.ph/davao/airasia-philippines-gears-up-for-post-holiday-passenger-surge</t>
  </si>
  <si>
    <t>AS THE holiday season concludes, AirAsia Philippines remains fully prepared to accommodate the surge of passengers returning from their ...</t>
  </si>
  <si>
    <t>... flight process by checking in online Stay Connected: Follow AirAsia Philippines on social media for real-time updates, travel advisories, ...</t>
  </si>
  <si>
    <t>airasia flights,airasia guests,airasia’s baggage policies,airline,check,delays during check,domestic flights,flight schedules,fuel surcharges,holiday travels</t>
  </si>
  <si>
    <t>5:54 PM</t>
  </si>
  <si>
    <t>"VV6W1gbLnvOrW6_IBNsbw5dcwlI"</t>
  </si>
  <si>
    <t>06-Jan-2025 04:36PM</t>
  </si>
  <si>
    <t>PAL to suspend Manila-Kalibo flights in March, raising economic concerns</t>
  </si>
  <si>
    <t>https://www.rappler.com/philippines/visayas/pal-suspends-manila-kalibo-flights-march-2025/</t>
  </si>
  <si>
    <t>Aklan officials and business leaders worry that such a move could signal the decline of the Kalibo International Airport and adversely ...</t>
  </si>
  <si>
    <t>AKLAN, Philippines – Philippine Airlines (PAL) has confirmed its decision to suspend its Manila-Kalibo-Manila operations beginning this ...</t>
  </si>
  <si>
    <t>Jun Aguirre</t>
  </si>
  <si>
    <t>airline’s pullout,airport,daily flights,decision,decline,delays in infrastructure,domestic routes,economic concerns,infrastructure projects,international routes</t>
  </si>
  <si>
    <t>4:36 PM</t>
  </si>
  <si>
    <t>"hW49aaGUnZd1qqedFRtIHeIVZm0"</t>
  </si>
  <si>
    <t>06-Jan-2025 01:09PM</t>
  </si>
  <si>
    <t>https://iorbitnews.com/airasia-philippines-gears-up-for-post-holiday-passenger-surge/</t>
  </si>
  <si>
    <t>January 5 2025, MANILA — As the holiday season concludes, AirAsia Philippines remains fully prepared to accommodate the surge of ...</t>
  </si>
  <si>
    <t>... process by checking in online Stay Connected : Follow AirAsia Philippines on social media for real-time updates, travel advisories, ...</t>
  </si>
  <si>
    <t>airasia flights,airasia guests,airasia’s baggage policies,airline’s commitment,check,delays during check,domestic flights,email,flight schedules,following tips</t>
  </si>
  <si>
    <t>"wIc0wIT1Fg_oL2Pp3gBzN39ab4c"</t>
  </si>
  <si>
    <t>06-Jan-2025 08:05AM</t>
  </si>
  <si>
    <t>AirAsia Philippines tops own holiday travel forecast, serves 400,000 passengers</t>
  </si>
  <si>
    <t>https://insiderph.com/airasia-philippines-tops-own-holiday-travel-forecast-serves-400000-passengers</t>
  </si>
  <si>
    <t>The AirAsia Philippines spokesperson — who is also a rated commercial pilot — said the carrier is now gearing up for the busy summer travel ...</t>
  </si>
  <si>
    <t>... process by checking in online. Stay connected : Follow AirAsia Philippines on social media for real-time updates and travel ...</t>
  </si>
  <si>
    <t>affordable air travel experiences,airline,airport,busy summer travel season,check,continuous increase,domestic flights,holiday,passengers,pre-flight process</t>
  </si>
  <si>
    <t>8:05 AM</t>
  </si>
  <si>
    <t>"ff4XOMhAJ7Ol11CAl71L2bKHgBQ"</t>
  </si>
  <si>
    <t>06-Jan-2025 07:59AM</t>
  </si>
  <si>
    <t>PortCalls January 6, 2025</t>
  </si>
  <si>
    <t>https://portcalls.com/portcalls-january-6-2025/</t>
  </si>
  <si>
    <t>Our latest stories (January 6, 2025). Stories include: Nippon Express retains lead in PH global freight forwarders’ list BOC releases ...</t>
  </si>
  <si>
    <t>... for 2025-2026 Skyway 3’s Ma Clara exit in QC now open Cebu Pacific Air ends 2024 with 17th aircraft delivery BOC, Tariff Commission ...</t>
  </si>
  <si>
    <t>17th aircraft delivery boc,free trade agreement marina,latest stories,list,ma clara exit,new board,preferential tariffs,ship,sulfur cap policy,tariff commission list articles</t>
  </si>
  <si>
    <t>"TI4DYkW1UiyehNx6oXfL6oIFbEY"</t>
  </si>
  <si>
    <t>06-Jan-2025 01:10AM</t>
  </si>
  <si>
    <t>https://www.lionheartv.net/2025/01/airasia-philippines-gears-up-for-post-holiday-passenger-surge/</t>
  </si>
  <si>
    <t>airasia flights,airasia guests,airasia’s baggage policies,airline’s commitment,check,delays during check,domestic flights,flight schedules,following tips,fuel surcharges</t>
  </si>
  <si>
    <t>1:10 AM</t>
  </si>
  <si>
    <t>"BLv_24hFUQ9rIUV7o47yyYQ0UX4"</t>
  </si>
  <si>
    <t>06-Jan-2025 12:31AM</t>
  </si>
  <si>
    <t>Philippines’ top 1,000 firms post P17.8 trillion in revenues in 2023</t>
  </si>
  <si>
    <t>https://www.bworldonline.com/top-stories/2025/01/06/644764/philippines-top-1000-firms-post-p17-8-trillion-in-revenues-in-2023/</t>
  </si>
  <si>
    <t>By Lourdes O. Pilar, Researcher THE TOP 1,000 corporations in the Philippines saw a 7.2% increase in combined revenues to P17.8 trillion ...</t>
  </si>
  <si>
    <t>P216.18 billion); Mercury Drug Corp. (P193.92 billion); Philippine Airlines, Inc. (P183.63 billion); TI (Philippines), Inc. (P181.22 ...</t>
  </si>
  <si>
    <t>central bank,conglomerate’s rank,consolidated basis,corporations,cumulative 450 basis points,decline in profit,defense sector,diversified conglomerate smc,firms,gross revenue</t>
  </si>
  <si>
    <t>12:31 AM</t>
  </si>
  <si>
    <t>"zk0gyajBqhBbkzjdVhoLWHCKgzQ"</t>
  </si>
  <si>
    <t>06-Jan-2025 12:22AM</t>
  </si>
  <si>
    <t>Carriers worry over airport fees, cost hikes</t>
  </si>
  <si>
    <t>https://www.philstar.com/business/2025/01/06/2412060/carriers-worry-over-airport-fees-cost-hikes</t>
  </si>
  <si>
    <t>Domestic carriers Philippine Airlines (PAL), Cebu Pacific and AirAsia Philippines expressed concerns that their momentum would be thrown ...</t>
  </si>
  <si>
    <t>aircraft,aircraft delivery program,airline,airlines trust,airport fees,cost hikes,domestic carriers,fee hikes,higher passenger service charges,increased charges</t>
  </si>
  <si>
    <t>"EjjPiZ2wbg59pTs6ZQxojWfKE7s"</t>
  </si>
  <si>
    <t>06-Jan-2025 12:08AM</t>
  </si>
  <si>
    <t>AirAsia ready to handle influx of flyers–exec</t>
  </si>
  <si>
    <t>https://businessmirror.com.ph/2025/01/06/airasia-ready-to-handle-influx-of-flyers-exec/</t>
  </si>
  <si>
    <t>BUDGET carrier AirAsia Philippines said on Sunday it is ready to accommodate the surge of passengers returning from their festive travels.</t>
  </si>
  <si>
    <t>BUDGET carrier AirAsia Philippines said on Sunday it is ready to accommodate the surge of passengers returning from their festive travels. ...</t>
  </si>
  <si>
    <t>aircraft,airline,budget carrier,current routes,festive travels,holiday,key airports,new routes,passengers,peak travel numbers</t>
  </si>
  <si>
    <t>"_YzbXfteGO8vM2ZAapRywO22MKI"</t>
  </si>
  <si>
    <t>06-Jan-2025 12:02AM</t>
  </si>
  <si>
    <t>The bigger question</t>
  </si>
  <si>
    <t>https://businessmirror.com.ph/2025/01/06/the-bigger-question/</t>
  </si>
  <si>
    <t>AT the start of anything new, people are hopeful and excited about setting goals. For most private companies, management dictates the ...</t>
  </si>
  <si>
    <t>answer,biblical john,bigger efforts,bigger resolutions,budget,budget for organizations,controversial 2025 national budget,education and experiences,family and friends,goals</t>
  </si>
  <si>
    <t>"22keJdcumhXwm96L5NcU6rFdNvg"</t>
  </si>
  <si>
    <t>05-Jan-2025 11:59PM</t>
  </si>
  <si>
    <t>AirAsia Philippines Prepares for Post-Holiday Passenger Surge</t>
  </si>
  <si>
    <t>https://www.lemongreenteaph.com/2025/01/airasia-philippines-prepares-for-post.html</t>
  </si>
  <si>
    <t>"hY7E7CdKV4aebHpHFPUJNQ18rQQ"</t>
  </si>
  <si>
    <t>05-Jan-2025 10:00PM</t>
  </si>
  <si>
    <t>Homecoming confessions of an ex-sex trip film PR and WEA Dancers groupie</t>
  </si>
  <si>
    <t>https://usa.inquirer.net/163379/homecoming-confessions-of-an-ex-sex-trip-film-pr-and-wea-dancers-groupie</t>
  </si>
  <si>
    <t>Journalist Ruben Nepales shares memories of his old days in the Philippines and stories about a recent homecoming trip</t>
  </si>
  <si>
    <t>Grabbing an opportunity to revisit Boracay, we hopped on a Philippine Airlines (PAL) plane and experienced again the airline’s friendly ...</t>
  </si>
  <si>
    <t>Ruben V. Nepales</t>
  </si>
  <si>
    <t>dear geleen admonishing jimmy,early sexy films,european films,filipino actor,filipino american film communities,filipino creatives,films,first trip,friends,historic mansion</t>
  </si>
  <si>
    <t>10:00 PM</t>
  </si>
  <si>
    <t>"EJBojAvtU9TaUYhAeq8ZKGBl7Do"</t>
  </si>
  <si>
    <t>05-Jan-2025 07:42PM</t>
  </si>
  <si>
    <t>Taste the Philippines: PAL’s New Coffee Menu Takes Off</t>
  </si>
  <si>
    <t>http://www.wazzup.ph/taste-the-philippines-pals-new-coffee-menu-takes-off/</t>
  </si>
  <si>
    <t>Arabica, Liberica (Barako), Excelsa, and Robusta—did you know that the Philippines is among the select few countries capable of cultivating ...</t>
  </si>
  <si>
    <t>... is taking off—literally. Brewing Above the Clouds Fly with Philippine Airlines (PAL) and savor the unique flavors of Philippine coffee at ...</t>
  </si>
  <si>
    <t>blend,bustling,coffee,country,craftsmanship and pride,delightful taste,destination,domestic comfort class,economy class passengers,elevated experience</t>
  </si>
  <si>
    <t>7:42 PM</t>
  </si>
  <si>
    <t>"z1xL6xd_G8OpBqIYMNDLK37X-Ks"</t>
  </si>
  <si>
    <t>05-Jan-2025 07:35PM</t>
  </si>
  <si>
    <t>AirAsia PH ready for passenger influx after long holiday</t>
  </si>
  <si>
    <t>https://manilastandard.net/business/314543580/airasia-ph-ready-for-passenger-influx-after-long-holiday.html</t>
  </si>
  <si>
    <t>AirAsia Philippines said on Sunday it is fully prepared to accommodate a surge of passengers returning from holiday travels. The budget ...</t>
  </si>
  <si>
    <t>... AirAsia Philippines said on Sunday it is fully prepared to accommodate a surge of passengers returning from holiday travels. The budget ...</t>
  </si>
  <si>
    <t>asean countries,budget airline,check,domestic flights,fuel surcharges,high alert,holiday travels,holidays,international flights,key airports</t>
  </si>
  <si>
    <t>7:35 PM</t>
  </si>
  <si>
    <t>"QsqRHwN3nBNTjvgT_hqXDHniEgc"</t>
  </si>
  <si>
    <t>05-Jan-2025 06:40PM</t>
  </si>
  <si>
    <t>Reliability pays off: Lucio Tan’s PAL soars to 7th place in Asia Pacific on-time performance rankings</t>
  </si>
  <si>
    <t>https://bilyonaryo.com/2025/01/05/reliability-pays-off-lucio-tans-pal-soars-to-7th-place-in-asia-pacific-on-time-performance-rankings/travel/</t>
  </si>
  <si>
    <t>Philippine Airlines (PAL), owned by ultra bilyonaryo Lucio Tan, has secured a solid 7th place ranking for on-time performance among ...</t>
  </si>
  <si>
    <t>... Philippine Airlines (PAL), owned by ultra bilyonaryo Lucio Tan, has secured a solid 7th place ranking for on-time performance among ...</t>
  </si>
  <si>
    <t>arrival rate,aviation industry,carriers,cirium report,completion factors,flight punctuality,high utilization rate,highly competitive industry,impressive 86.7% on-time,key performance indicators</t>
  </si>
  <si>
    <t>6:40 PM</t>
  </si>
  <si>
    <t>"AA2ldI-IKeGsSzg_c7NzsHoUdIo"</t>
  </si>
  <si>
    <t>05-Jan-2025 06:34PM</t>
  </si>
  <si>
    <t>AirAsia offers tips for hassle-free trip as it gears up for post-holiday passenger surge</t>
  </si>
  <si>
    <t>https://journal.com.ph/airasia-offers-tips-for-hassle-free-trip-as-it-gears-up-for-post-holiday-passenger-surge/</t>
  </si>
  <si>
    <t>To help passengers traveling back after the holidays, AirAsia Philippines offers tips for a hassle-free journey as it announced its ...</t>
  </si>
  <si>
    <t>airasia flights,airasia guests,airasia’s baggage policies,airline’s commitment,check,delays during check,domestic flights,expected surge,flight schedules,fuel surcharges</t>
  </si>
  <si>
    <t>6:34 PM</t>
  </si>
  <si>
    <t>"HHc5lhXmBPUeRCFt8XCIvuAtpZU"</t>
  </si>
  <si>
    <t>05-Jan-2025 05:29PM</t>
  </si>
  <si>
    <t>When 13th month pay and Christmas bonus are mandatory</t>
  </si>
  <si>
    <t>https://www.peoplestonightonline.com/news/when-13th-month-pay-and-christmas-bonus-are-mandatory/</t>
  </si>
  <si>
    <t>The 13th-month pay is a mandatory benefit under Presidential Decree 851 requiring employers to give additional payment to employees, who ...</t>
  </si>
  <si>
    <t>... P.D. 851? Our Honorable Supreme Court answered the issue in Philippine Airlines, Inc. [PAL] v. Philippine Airlines Employees Association [ ...</t>
  </si>
  <si>
    <t>13th-month pay,act of generosity,addition,additional payment to employees,benefits,bonus,demandable right,employees,hard work,mid-year bonus</t>
  </si>
  <si>
    <t>"hktqeL4Q6Zn1Y09EWBv_OJc51os"</t>
  </si>
  <si>
    <t>05-Jan-2025 04:00PM</t>
  </si>
  <si>
    <t>https://www.msn.com/en-ph/news/national/carriers-worry-over-airport-fees-cost-hikes/ar-AA1wZEuf</t>
  </si>
  <si>
    <t>Carriers worry over airport fees, cost hikes © Philstar.com / Era Baylon MANILA, Philippines — Airlines are riding high from the liftoff ...</t>
  </si>
  <si>
    <t>... fee hikes at the country’s main gateway. Domestic carriers Philippine Airlines (PAL), Cebu Pacific and AirAsia Philippines expressed ...</t>
  </si>
  <si>
    <t>aircraft,aircraft delivery program,airline,airlines trust,airport fees,cost hikes,cost spikes,domestic carriers,fee hikes,geopolitical conflicts</t>
  </si>
  <si>
    <t>"H9mNhJPh_ij4GNrBqJIm9sQ_L9s"</t>
  </si>
  <si>
    <t>05-Jan-2025 03:01PM</t>
  </si>
  <si>
    <t>https://www.peoplestonightonline.com/news/airasia-philippines-gears-up-for-post-holiday-passenger-surge/</t>
  </si>
  <si>
    <t>... by checking in online and Stay Connected: Follow AirAsia Philippines on social media for real-time updates, travel advisories, and tips. ...</t>
  </si>
  <si>
    <t>3:01 PM</t>
  </si>
  <si>
    <t>"Ny7qd-DsZT1X9FfpdnYKPVsAzUI"</t>
  </si>
  <si>
    <t>05-Jan-2025 02:55PM</t>
  </si>
  <si>
    <t>AirAsia Philippines gears up for post-holiday surge, boosting travel access to fiesta hotspots</t>
  </si>
  <si>
    <t>https://context.ph/2025/01/05/airasia-philippines-gears-up-for-post-holiday-surge-boosting-travel-access-to-fiesta-hotspots/</t>
  </si>
  <si>
    <t>AirAsia Philippines is fully prepared to handle the influx of passengers returning from their holiday travels, with a dedicated team ...</t>
  </si>
  <si>
    <t>... AirAsia Philippines is fully prepared to handle the influx of passengers returning from their holiday travels, with a dedicated team ...</t>
  </si>
  <si>
    <t>affordable flights,affordable travel options,airline,dedicated team,fuel surcharges,holiday season,holiday travels,influx of passengers,international flights,key airports</t>
  </si>
  <si>
    <t>2:55 PM</t>
  </si>
  <si>
    <t>"eaBra-KU4gYsrC2boeklAb2q8Mw"</t>
  </si>
  <si>
    <t>05-Jan-2025 01:43PM</t>
  </si>
  <si>
    <t>https://mindanaotimes.com.ph/airasia-philippines-gears-up-for-post-holiday-passenger-surge/</t>
  </si>
  <si>
    <t>MANILA — As the holiday season concludes, AirAsia Philippines remains fully prepared to accommodate the surge of passengers returning from ...</t>
  </si>
  <si>
    <t>1:43 PM</t>
  </si>
  <si>
    <t>"QXdd3MnhEbZ3wLw1O2qjra7W7pM"</t>
  </si>
  <si>
    <t>05-Jan-2025 11:46AM</t>
  </si>
  <si>
    <t>Robin Padilla loves flying PAL: Alagang Pinoy!</t>
  </si>
  <si>
    <t>https://politiko.com.ph/2025/01/05/robin-padilla-loves-flying-pal-alagang-pinoy/snitch-network/</t>
  </si>
  <si>
    <t>... Padilla has sky-high love for the country’s flag carrier, Philippine Airlines. While taking a family trip abroad, Padilla praised the ...</t>
  </si>
  <si>
    <t>actor,airline crew and guests,airline’s service,akin pal,binibining gandang hari,country’s flag carrier,departure lounge,family trip,pal ay mga purser,pal crew</t>
  </si>
  <si>
    <t>11:46 AM</t>
  </si>
  <si>
    <t>"p1YM8azpra6YKCZp79Gcud0rbAw"</t>
  </si>
  <si>
    <t>04-Jan-2025 12:43AM</t>
  </si>
  <si>
    <t>Higit 11K foreign POGO workers tinutugis na</t>
  </si>
  <si>
    <t>https://www.philstar.com/pang-masa/police-metro/2025/01/04/2411770/higit-11k-foreign-pogo-workers-tinutugis-na</t>
  </si>
  <si>
    <t>Six Chinese workers of illegal Philippine offshore gaming operators line up at the Ninoy Aquino International Airport Terminal 2 to board a ...</t>
  </si>
  <si>
    <t>... the Ninoy Aquino International Airport Terminal 2 to board a Philippine Airlines flight to Wuhan, China on October 21, 2022, after the ...</t>
  </si>
  <si>
    <t>Ludy Bermudo</t>
  </si>
  <si>
    <t>after,bansa,deported,fanfare,flight,higit,ipapa,kabuuang,kanilang,lokasyon</t>
  </si>
  <si>
    <t>12:43 AM</t>
  </si>
  <si>
    <t>"_MB8qQEgqWdNHv5EHagJy8aGjro"</t>
  </si>
  <si>
    <t>04-Jan-2025 12:07AM</t>
  </si>
  <si>
    <t>InCharge, Rising Tigers, side by side now at PAL Lounges</t>
  </si>
  <si>
    <t>https://www.manilatimes.net/2025/01/04/tmt-newswire/incharge-rising-tigers-side-by-side-now-at-pal-lounges/2029967</t>
  </si>
  <si>
    <t>... "I am delighted to say that Rising Tiger Magazines and InCharge magazine are now available for providing and engaging content for ...</t>
  </si>
  <si>
    <t>FREQUENT fliers of local and international flights at Philippine Airlines (PAL) can now read two print magazines under Tag Media Group — ...</t>
  </si>
  <si>
    <t>content for passengers,distribution,domestic lounges,incharge magazine,international flights,online platforms,philippine airlines mabuhay lounges,print magazines</t>
  </si>
  <si>
    <t>12:07 AM</t>
  </si>
  <si>
    <t>"tMuQb2N83axzngtFab-brK7I50Q"</t>
  </si>
  <si>
    <t>03-Jan-2025 11:48PM</t>
  </si>
  <si>
    <t>PAL starts Incheon-Kalibo ‘seasonal’ flights as Aklan appeals Manila-Kalibo suspension</t>
  </si>
  <si>
    <t>https://businessmirror.com.ph/2025/01/03/pal-starts-incheon-kalibo-seasonal-flights-as-aklan-appeals-manila-kalibo-suspension/</t>
  </si>
  <si>
    <t>THE provincial government of Aklan on Thursday appealed to the management of Philippine Airlines (PAL) to keep its Manila-Kalibo route, to ...</t>
  </si>
  <si>
    <t>... of Aklan on Thursday appealed to the management of Philippine Airlines (PAL) to keep its Manila-Kalibo route, to sustain tourism ...</t>
  </si>
  <si>
    <t>aklan government,average fares,carrier,commercial shuttle van service,direct seasonal services,flights,island,low fares,market demand,multiple daily flights</t>
  </si>
  <si>
    <t>11:48 PM</t>
  </si>
  <si>
    <t>"zMMnefAP2V4B9oqleJFF0lGWakY"</t>
  </si>
  <si>
    <t>03-Jan-2025 11:39PM</t>
  </si>
  <si>
    <t>Court sides with Lucio Tan’s PAL: BIR to refund P2M in overpaid taxes after 15-year battle</t>
  </si>
  <si>
    <t>https://bilyonaryo.com/2025/01/03/court-sides-with-lucio-tans-pal-bir-to-refund-p2m-in-overpaid-taxes-after-15-year-battle/business/</t>
  </si>
  <si>
    <t>By Eileen Mencias The Court of Tax Appeals (CTA) Third Division has ordered the Bureau of Internal Revenue (BIR) to refund ultra ...</t>
  </si>
  <si>
    <t>... Revenue (BIR) to refund ultra bilyonaryo Lucio Tan’s Philippine Airlines (PAL) ₱1.95 million in excise taxes overpaid on October 26 ...</t>
  </si>
  <si>
    <t>agencies,bir to refund,bir’s claim,burden of proof,court sides,decision,evidence,excise taxes,independent action,judgment</t>
  </si>
  <si>
    <t>11:39 PM</t>
  </si>
  <si>
    <t>"EsQN4byVukm9rgw_meBHs3zsmBo"</t>
  </si>
  <si>
    <t>03-Jan-2025 02:00PM</t>
  </si>
  <si>
    <t>AirAsia Philippines Welcomes 2025 with Three Weeks of Exciting Seat Sale Promos in January</t>
  </si>
  <si>
    <t>https://thechinitosantichronicles.com/airasia-philippines-welcomes-2025-with-three-weeks-of-exciting-seat-sale-promos-in-january/</t>
  </si>
  <si>
    <t>AirAsia Philippines is excited to kick off 2025 with three consecutive weeks of incredible seat sale promos this January, offering ...</t>
  </si>
  <si>
    <t>... amazing travel deals. Between January 15-28, 2024 alone, AirAsia Philippines flew a total of 265,000 to festive locations such as ...</t>
  </si>
  <si>
    <t>affordable fares,airasia’s commitment,amazing travel deals,best deals,colorful festivals,destinations,exciting promotions,flights,guests,high fares</t>
  </si>
  <si>
    <t>2:00 PM</t>
  </si>
  <si>
    <t>"_qDj2jeZ1X14LZ2LMWZL_zpyOTY"</t>
  </si>
  <si>
    <t>03-Jan-2025 01:53PM</t>
  </si>
  <si>
    <t>PAL enhances your travel experience with pre-flight meal ordering service</t>
  </si>
  <si>
    <t>https://thepost.ph/travel/pal-pre-flight-meal-ordering-service/</t>
  </si>
  <si>
    <t>Travelers can now use PAL’s online service to order delectable dishes curated by PAL’s culinary team. Start your trip right with your ...</t>
  </si>
  <si>
    <t>avail of pre-order,corned beef hoagie,first in-flight halo-halo,flavorful filipino option,flight,flight or season,full-service network airline,international flights,international meal upgrades,long-haul flights</t>
  </si>
  <si>
    <t>1:53 PM</t>
  </si>
  <si>
    <t>"Fg-lRV1xBffWemAdgbCXW4n-5qk"</t>
  </si>
  <si>
    <t>03-Jan-2025 10:23AM</t>
  </si>
  <si>
    <t>NAIA Terminal 1 at 2, mas maluwag na kaysa noong nakaraang holiday season</t>
  </si>
  <si>
    <t>https://rmn.ph/naia-terminal-1-at-2-mas-maluwag-na-kaysa-noong-nakaraang-holiday-season/</t>
  </si>
  <si>
    <t>Mas maluwag na ang departure areas ng Ninoy Aquino International Airport (NAIA) Terminal 1 at 2 ngayong umaga.</t>
  </si>
  <si>
    <t>... NAIA Terminal 2 naman, na may domestic flights ng Air Asia, Philippine Airlines (PAL), at Cebu Pacific (CebuPac), ay marami pa ring mga ...</t>
  </si>
  <si>
    <t>check,dalawang,entrance,flights,holiday,kabuuang,kanilang,lahat,naia,noong</t>
  </si>
  <si>
    <t>10:23 AM</t>
  </si>
  <si>
    <t>"5J-sJ2dZ6llj7KMC51_FYqrmvRA"</t>
  </si>
  <si>
    <t>03-Jan-2025 03:19AM</t>
  </si>
  <si>
    <t>Rekord na mataas: Ang mga pasahero ng Naia ay nanguna sa 50M noong 2024</t>
  </si>
  <si>
    <t>https://philippines-times.com/rekord-na-mataas-ang-mga-pasahero-ng-naia-ay-nanguna-sa-50m-noong-2024/</t>
  </si>
  <si>
    <t>MANILA, Philippines — Tinapos ng Ninoy Aquino International Airport (Naia) ang 2024 na may record-breaking na dami ng pasahero, na ...</t>
  </si>
  <si>
    <t>... ng Terminal 1 para sa mga internasyonal na flight ng Philippine Airlines. Ang lahat ng mga dayuhang airline, samantala, ay gagana ...</t>
  </si>
  <si>
    <t>airasia,amin,ari,artikulo,aviation,bansa,capacity,dami,darating,domestic</t>
  </si>
  <si>
    <t>3:19 AM</t>
  </si>
  <si>
    <t>"nwOeMoMZG3WIjOVJjhEq1iG4Qi8"</t>
  </si>
  <si>
    <t>03-Jan-2025 02:39AM</t>
  </si>
  <si>
    <t>Record high: Naia passengers topped 50M in 2024</t>
  </si>
  <si>
    <t>https://business.inquirer.net/499567/record-high-naia-passengers-topped-50m-in-2024</t>
  </si>
  <si>
    <t>Metro Manila’s international gateway operating way beyond its 35-M annual capacity</t>
  </si>
  <si>
    <t>... exclusive use of Terminal 1 for the international flights of Philippine Airlines. All the foreign airlines, meanwhile, will operate at ...</t>
  </si>
  <si>
    <t>additional seating capacity,airport,annual capacity,confidence in air,domestic operations,foreign airlines,growth,international flights,naia operator,naia passengers</t>
  </si>
  <si>
    <t>2:39 AM</t>
  </si>
  <si>
    <t>"NfpIbOfDXDuyeKeQl0Sn28oiJM0"</t>
  </si>
  <si>
    <t>03-Jan-2025 02:18AM</t>
  </si>
  <si>
    <t>https://www.msn.com/en-ph/news/other/record-high-naia-passengers-topped-50m-in-2024/ar-AA1wRMaX</t>
  </si>
  <si>
    <t>Record high: Naia passengers topped 50M in 2024 Related video : Data ranks most on-time U.S airlines in 2024 (WCNC-TV Charlotte) View on ...</t>
  </si>
  <si>
    <t>additional seating capacity,airport,annual capacity,better self,confidence in air,domestic operations,efficiency of runway use,exclusive use,foreign airlines,growth</t>
  </si>
  <si>
    <t>2:18 AM</t>
  </si>
  <si>
    <t>"M6AnwgEGyKo2kGQt1XWNFtqT8fY"</t>
  </si>
  <si>
    <t>03-Jan-2025 12:19AM</t>
  </si>
  <si>
    <t>NAIA passengers breach 50 million mark, highest on record</t>
  </si>
  <si>
    <t>https://www.philstar.com/business/2025/01/03/2411412/naia-passengers-breach-50-million-mark-highest-record</t>
  </si>
  <si>
    <t>Passengers crowd the check-in counters at the NAIA. STAR / File MANILA, Philippines — The Ninoy Aquino International Airport (NAIA) ...</t>
  </si>
  <si>
    <t>... helping NNIC sustain the liveliness of NAIA. Flag carrier Philippine Airlines launched direct flights between Manila and Seattle last ...</t>
  </si>
  <si>
    <t>aftermath,airlines,airport,confidence in air,direct flights,growth,history –,increase in passenger volume,largest philippine carriers,main gateway</t>
  </si>
  <si>
    <t>12:19 AM</t>
  </si>
  <si>
    <t>"8yncAM0EGwlCjdgGuoacnksysDI"</t>
  </si>
  <si>
    <t>02-Jan-2025 10:25PM</t>
  </si>
  <si>
    <t>Watch Out for AirAsia’s Three Weeks of Exciting Seat Sales This January</t>
  </si>
  <si>
    <t>https://www.wheninmanila.com/watch-out-for-airasias-three-weeks-of-exciting-seat-sales-this-january/</t>
  </si>
  <si>
    <t>... AirAsia Philippines is excited to kick off 2025 with three consecutive weeks of incredible seat sale promos this January, offering ...</t>
  </si>
  <si>
    <t>10:25 PM</t>
  </si>
  <si>
    <t>"Pxd5_VYgNkAW9bDIePW7dfT5Elc"</t>
  </si>
  <si>
    <t>02-Jan-2025 06:20PM</t>
  </si>
  <si>
    <t>Asia-Pacific airline industry poised for growth in 2025</t>
  </si>
  <si>
    <t>https://manilastandard.net/transport/314542536/asia-pacific-airline-industry-poised-for-growth-in-2025.html</t>
  </si>
  <si>
    <t>This photo taken on June 22, 2021 shows Philippine Airlines planes parked on the tarmac at Manila international airport. (Photo by Ted ...</t>
  </si>
  <si>
    <t>17th aircraft,acquisition,aircraft orders,airlines,commercial fleet,constrained capacity,delivery,engine issues,factors,growth</t>
  </si>
  <si>
    <t>"tbMle6Ne4KwO_Gauehs9fjUk--I"</t>
  </si>
  <si>
    <t>02-Jan-2025 04:00PM</t>
  </si>
  <si>
    <t>https://www.msn.com/en-ph/news/national/naia-passengers-breach-50-million-mark-highest-on-record/ar-AA1wRnyk</t>
  </si>
  <si>
    <t>NAIA passengers breach 50 million mark, highest on record © STAR/ File MANILA, Philippines — The Ninoy Aquino International Airport (NAIA) ...</t>
  </si>
  <si>
    <t>"u0BcXw7JVtXXzSmtuNYcpVjeX-4"</t>
  </si>
  <si>
    <t>02-Jan-2025 02:52PM</t>
  </si>
  <si>
    <t>NAIA operator: Passenger count hit record high 50.1M in 2024</t>
  </si>
  <si>
    <t>https://www.gmanetwork.com/news/money/companies/931610/naia-operator-passenger-count-hit-record-high-50-1m-in-2024/story/</t>
  </si>
  <si>
    <t>A Cebu Pacific Air passenger plane takes off from the Ninoy Aquino International Airport in Manila on April 3, 2024. Ted Aljibe/ AFP The ...</t>
  </si>
  <si>
    <t>airport operator,annual payments,clear sign,concession agreement,confidence in air,double-digit increase,email,fresh record high,general aviation,high 50.1m</t>
  </si>
  <si>
    <t>2:52 PM</t>
  </si>
  <si>
    <t>"3yPRfAXYzwErS7Tx1k5fZVHSt_4"</t>
  </si>
  <si>
    <t>02-Jan-2025 06:52AM</t>
  </si>
  <si>
    <t>https://www.msn.com/en-ph/money/economy/naia-operator-passenger-count-hit-record-high-50-1m-in-2024/ar-AA1wPWcM</t>
  </si>
  <si>
    <t>Markets today PSEI ▲ ‎+0.33%‎ UKX ▲ ‎+1.07%‎ N225 ▼ ‎-0.96%‎ A Cebu Pacific Air passenger plane takes off from the Ninoy Aquino ...</t>
  </si>
  <si>
    <t>... today PSEI ▲ ‎+0.33%‎ UKX ▲ ‎+1.07%‎ N225 ▼ ‎-0.96%‎ A Cebu Pacific Air passenger plane takes off from the Ninoy Aquino ...</t>
  </si>
  <si>
    <t>airport operator,annual payments,concession agreement,confidence in air,double-digit increase,fresh record high,general aviation,high 50.1m,increase,main gateway</t>
  </si>
  <si>
    <t>6:52 AM</t>
  </si>
  <si>
    <t>"FJHRm8w_acHUM6_kOTY00-79El8"</t>
  </si>
  <si>
    <t>02-Jan-2025 01:22AM</t>
  </si>
  <si>
    <t>Bird strikes at NAIA: A growing aviation threat</t>
  </si>
  <si>
    <t>https://tribune.net.ph/2025/01/01/bird-strikes-at-naia-a-growing-aviation-threat</t>
  </si>
  <si>
    <t>Philippine aviation authorities face renewed scrutiny over bird strike incidents at the Ninoy Aquino International Airport (NAIA), ...</t>
  </si>
  <si>
    <t>... strike occurred before takeoff. In June of that same year, a Philippine Airlines flight from Laoag International Airport to Manila was ...</t>
  </si>
  <si>
    <t>air disaster,airport projects,airport sources,aviation experts,bird strikes,damaged aircraft,dead bird,discussions on aviation,engines,growing aviation threat</t>
  </si>
  <si>
    <t>"7tEalgwb8JWjS3SZdUsxRdp_aOI"</t>
  </si>
  <si>
    <t>01-Jan-2025 11:52PM</t>
  </si>
  <si>
    <t>Inilunsad ng AirAsia ang seat sale para sa mga destinasyon ng PH festival</t>
  </si>
  <si>
    <t>https://philippines-times.com/inilunsad-ng-airasia-ang-seat-sale-para-sa-mga-destinasyon-ng-ph-festival/</t>
  </si>
  <si>
    <t>Sisimulan ng AirAsia Philippines ang isang serye ng promo ng seat sale sa Enero 2025, na nag-aalok ng mga pagkakataon sa mga manlalakbay na ...</t>
  </si>
  <si>
    <t>... ang Kalibo, Cebu, at Bohol—lahat ng pangunahing ruta para sa AirAsia Philippines. Ang AirAsia Philippines ay lumipad ng kabuuang 265,000 ...</t>
  </si>
  <si>
    <t>airasia,airline,aming,bansa,chief,dekada,destinasyon,gumana,higit,himpapawid</t>
  </si>
  <si>
    <t>11:52 PM</t>
  </si>
  <si>
    <t>"59WrEFdjAdHBbR5myLf0y_QdMYg"</t>
  </si>
  <si>
    <t>01-Jan-2025 07:50PM</t>
  </si>
  <si>
    <t>AirAsia PH offers over 800,000 seats in January promo</t>
  </si>
  <si>
    <t>https://manilastandard.net/business/314542373/airasia-ph-offers-over-800000-seats-in-january-promo.html</t>
  </si>
  <si>
    <t>Budget carrier AirAsia Philippines announced three consecutive weeks of seat sale promotions in January 2025. AirAsia Philippines said in ...</t>
  </si>
  <si>
    <t>agreement,amazing travel deals,book one,carrier,friendly airline,muslim visitors,muslim-majority countries,ongoing “airasia fiesta promo,seats,series of promos</t>
  </si>
  <si>
    <t>"vb__GiPJUTgft3U9qgIcn22QyGg"</t>
  </si>
  <si>
    <t>01-Jan-2025 12:19AM</t>
  </si>
  <si>
    <t>NAIA on track to reach record-high passengers</t>
  </si>
  <si>
    <t>https://www.philstar.com/business/2025/01/01/2411040/naia-track-reach-record-high-passengers</t>
  </si>
  <si>
    <t>Passengers wait to board at NAIA’s terminal lounge. STAR / File MANILA, Philippines — The Ninoy Aquino International Airport (NAIA) is on ...</t>
  </si>
  <si>
    <t>... strongest rebound last year. The largest domestic carriers Philippine Airlines (PAL) and Cebu Pacific went on to take a bet on this ...</t>
  </si>
  <si>
    <t>airport,concessionaire,domestic flight volume,domestic passenger traffic,flight movement,growth in passenger footprint,highest number,international flight traffic,international passenger demand,international passenger volume</t>
  </si>
  <si>
    <t>"YhgaHONgQ_uJyRIt9b-Vqv0qhb8"</t>
  </si>
  <si>
    <t>Media Coverage Volume</t>
  </si>
  <si>
    <t>Headline Presence</t>
  </si>
  <si>
    <t>Reach Metrics</t>
  </si>
  <si>
    <t>Value</t>
  </si>
  <si>
    <t>Label</t>
  </si>
  <si>
    <t>Split Type</t>
  </si>
  <si>
    <t>Airlines</t>
  </si>
  <si>
    <t>Main</t>
  </si>
  <si>
    <t>PAL Sentiment</t>
  </si>
  <si>
    <t>Split</t>
  </si>
  <si>
    <t>Brand Volume</t>
  </si>
  <si>
    <t>Executive Summary / Media Overview</t>
  </si>
  <si>
    <t>Trendline Analysis</t>
  </si>
  <si>
    <t>Note: Change the value of month and year for every report</t>
  </si>
  <si>
    <t>PAL vs. Competitors</t>
  </si>
  <si>
    <t>Top 5 Publications</t>
  </si>
  <si>
    <t>PAL</t>
  </si>
  <si>
    <t>Count</t>
  </si>
  <si>
    <t>Rank</t>
  </si>
  <si>
    <t>AirAsia</t>
  </si>
  <si>
    <t>CebPac</t>
  </si>
  <si>
    <t>Top 5 Authors</t>
  </si>
  <si>
    <t>Total AVE</t>
  </si>
  <si>
    <t>Media Sentiment Overview &amp; Top 2 Stories</t>
  </si>
  <si>
    <r>
      <t xml:space="preserve">PAL Top </t>
    </r>
    <r>
      <rPr>
        <b/>
        <sz val="11"/>
        <color theme="1"/>
        <rFont val="Aptos Narrow"/>
        <family val="2"/>
        <scheme val="minor"/>
      </rPr>
      <t>Positive</t>
    </r>
    <r>
      <rPr>
        <sz val="11"/>
        <color theme="1"/>
        <rFont val="Aptos Narrow"/>
        <family val="2"/>
        <scheme val="minor"/>
      </rPr>
      <t xml:space="preserve"> Story by AVE:</t>
    </r>
  </si>
  <si>
    <r>
      <t xml:space="preserve">PAL Top </t>
    </r>
    <r>
      <rPr>
        <b/>
        <sz val="11"/>
        <color theme="1"/>
        <rFont val="Aptos Narrow"/>
        <family val="2"/>
        <scheme val="minor"/>
      </rPr>
      <t>Negative</t>
    </r>
    <r>
      <rPr>
        <sz val="11"/>
        <color theme="1"/>
        <rFont val="Aptos Narrow"/>
        <family val="2"/>
        <scheme val="minor"/>
      </rPr>
      <t xml:space="preserve"> Story by AVE:</t>
    </r>
  </si>
  <si>
    <r>
      <t xml:space="preserve">Competitor Top </t>
    </r>
    <r>
      <rPr>
        <b/>
        <sz val="11"/>
        <color theme="1"/>
        <rFont val="Aptos Narrow"/>
        <family val="2"/>
        <scheme val="minor"/>
      </rPr>
      <t>Positive</t>
    </r>
    <r>
      <rPr>
        <sz val="11"/>
        <color theme="1"/>
        <rFont val="Aptos Narrow"/>
        <family val="2"/>
        <scheme val="minor"/>
      </rPr>
      <t xml:space="preserve"> Story by AVE:</t>
    </r>
  </si>
  <si>
    <r>
      <t xml:space="preserve">Competitor Top </t>
    </r>
    <r>
      <rPr>
        <b/>
        <sz val="11"/>
        <color theme="1"/>
        <rFont val="Aptos Narrow"/>
        <family val="2"/>
        <scheme val="minor"/>
      </rPr>
      <t>Negative</t>
    </r>
    <r>
      <rPr>
        <sz val="11"/>
        <color theme="1"/>
        <rFont val="Aptos Narrow"/>
        <family val="2"/>
        <scheme val="minor"/>
      </rPr>
      <t xml:space="preserve"> Story by AVE:</t>
    </r>
  </si>
  <si>
    <t>Deep Dive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</si>
</sst>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,,&quot;M&quot;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0"/>
      <name val="Helvetica Rounded"/>
      <family val="3"/>
    </font>
    <font>
      <sz val="11"/>
      <color theme="1"/>
      <name val="HelveticaNeue"/>
    </font>
    <font>
      <sz val="20"/>
      <color theme="1"/>
      <name val="HelveticaNeue"/>
    </font>
    <font>
      <sz val="11"/>
      <color theme="1"/>
      <name val="Helvetica"/>
    </font>
    <font>
      <sz val="8"/>
      <color theme="1"/>
      <name val="Helvetica"/>
    </font>
    <font>
      <sz val="8"/>
      <color theme="0"/>
      <name val="Helvetica"/>
    </font>
    <font>
      <sz val="8"/>
      <name val="Aptos Narrow"/>
      <family val="2"/>
      <scheme val="minor"/>
    </font>
    <font>
      <b/>
      <sz val="11"/>
      <color theme="0"/>
      <name val="Helvetica"/>
    </font>
  </fonts>
  <fills count="12">
    <fill>
      <patternFill patternType="none"/>
    </fill>
    <fill>
      <patternFill patternType="gray125"/>
    </fill>
    <fill>
      <patternFill patternType="solid">
        <fgColor rgb="FF001F60"/>
        <bgColor indexed="64"/>
      </patternFill>
    </fill>
    <fill>
      <patternFill patternType="solid">
        <fgColor rgb="FFFFCC05"/>
        <bgColor indexed="64"/>
      </patternFill>
    </fill>
    <fill>
      <patternFill patternType="solid">
        <fgColor rgb="FFEE2A2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6A7E0"/>
        <bgColor indexed="64"/>
      </patternFill>
    </fill>
    <fill>
      <patternFill patternType="solid">
        <fgColor rgb="FF039482"/>
        <bgColor indexed="64"/>
      </patternFill>
    </fill>
    <fill>
      <patternFill patternType="solid">
        <fgColor rgb="FF2574B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17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13" fillId="2" borderId="0" xfId="0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9" borderId="0" xfId="0" applyFont="1" applyFill="1" applyAlignment="1">
      <alignment horizontal="left" vertical="center"/>
    </xf>
    <xf numFmtId="0" fontId="5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</cellXfs>
  <cellStyles count="3">
    <cellStyle name="Normal" xfId="0" builtinId="0"/>
    <cellStyle name="Normal 2" xfId="2" xr:uid="{C8BF728B-86DC-4E58-8620-0F6010022A54}"/>
    <cellStyle name="Percent" xfId="1" builtinId="5"/>
  </cellStyles>
  <dxfs count="0"/>
  <tableStyles count="0" defaultTableStyle="TableStyleMedium2" defaultPivotStyle="PivotStyleLight16"/>
  <colors>
    <mruColors>
      <color rgb="FFFF0000"/>
      <color rgb="FF039482"/>
      <color rgb="FF001F60"/>
      <color rgb="FF2574BB"/>
      <color rgb="FF06A7E0"/>
      <color rgb="FFFFFFFF"/>
      <color rgb="FFEE2A29"/>
      <color rgb="FFFFCC05"/>
      <color rgb="FFFFD85B"/>
      <color rgb="FF3645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1F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64A-4A3B-8619-E1778ECDECCE}"/>
              </c:ext>
            </c:extLst>
          </c:dPt>
          <c:dPt>
            <c:idx val="1"/>
            <c:bubble3D val="0"/>
            <c:spPr>
              <a:solidFill>
                <a:srgbClr val="03948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64A-4A3B-8619-E1778ECDECCE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64A-4A3B-8619-E1778ECDECC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'2. Graphs and Values'!$B$11:$B$13</c:f>
              <c:strCache>
                <c:ptCount val="3"/>
                <c:pt idx="0">
                  <c:v>Philippine Airlines</c:v>
                </c:pt>
                <c:pt idx="1">
                  <c:v>Cebu Pacific Air</c:v>
                </c:pt>
                <c:pt idx="2">
                  <c:v>AirAsia Philippines</c:v>
                </c:pt>
              </c:strCache>
            </c:strRef>
          </c:cat>
          <c:val>
            <c:numRef>
              <c:f>'2. Graphs and Values'!$C$11:$C$13</c:f>
              <c:numCache>
                <c:formatCode>General</c:formatCode>
                <c:ptCount val="3"/>
                <c:pt idx="0">
                  <c:v>378</c:v>
                </c:pt>
                <c:pt idx="1">
                  <c:v>18</c:v>
                </c:pt>
                <c:pt idx="2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4A-4A3B-8619-E1778ECDECC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5532229647563"/>
          <c:y val="0.13737876104620081"/>
          <c:w val="0.80674192148016199"/>
          <c:h val="0.76679444435308264"/>
        </c:manualLayout>
      </c:layout>
      <c:ofPieChart>
        <c:ofPieType val="pie"/>
        <c:varyColors val="1"/>
        <c:ser>
          <c:idx val="0"/>
          <c:order val="0"/>
          <c:tx>
            <c:strRef>
              <c:f>'2. Graphs and Values'!$U$7</c:f>
              <c:strCache>
                <c:ptCount val="1"/>
                <c:pt idx="0">
                  <c:v>Value</c:v>
                </c:pt>
              </c:strCache>
            </c:strRef>
          </c:tx>
          <c:dPt>
            <c:idx val="0"/>
            <c:bubble3D val="0"/>
            <c:spPr>
              <a:solidFill>
                <a:srgbClr val="03948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DBC-49F2-9A50-DB611A4D445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DBC-49F2-9A50-DB611A4D445F}"/>
              </c:ext>
            </c:extLst>
          </c:dPt>
          <c:dPt>
            <c:idx val="2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DBC-49F2-9A50-DB611A4D445F}"/>
              </c:ext>
            </c:extLst>
          </c:dPt>
          <c:dPt>
            <c:idx val="3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DBC-49F2-9A50-DB611A4D445F}"/>
              </c:ext>
            </c:extLst>
          </c:dPt>
          <c:dPt>
            <c:idx val="4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DBC-49F2-9A50-DB611A4D445F}"/>
              </c:ext>
            </c:extLst>
          </c:dPt>
          <c:dPt>
            <c:idx val="5"/>
            <c:bubble3D val="0"/>
            <c:spPr>
              <a:solidFill>
                <a:srgbClr val="001F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DBC-49F2-9A50-DB611A4D44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'2. Graphs and Values'!$T$8:$T$12</c:f>
              <c:strCache>
                <c:ptCount val="5"/>
                <c:pt idx="0">
                  <c:v>Cebu Pacific Air</c:v>
                </c:pt>
                <c:pt idx="1">
                  <c:v>AirAsia Philippines</c:v>
                </c:pt>
                <c:pt idx="2">
                  <c:v>Positive</c:v>
                </c:pt>
                <c:pt idx="3">
                  <c:v>Neutral</c:v>
                </c:pt>
                <c:pt idx="4">
                  <c:v>Negative</c:v>
                </c:pt>
              </c:strCache>
            </c:strRef>
          </c:cat>
          <c:val>
            <c:numRef>
              <c:f>'2. Graphs and Values'!$U$8:$U$12</c:f>
              <c:numCache>
                <c:formatCode>General</c:formatCode>
                <c:ptCount val="5"/>
                <c:pt idx="0">
                  <c:v>18</c:v>
                </c:pt>
                <c:pt idx="1">
                  <c:v>128</c:v>
                </c:pt>
                <c:pt idx="2">
                  <c:v>78</c:v>
                </c:pt>
                <c:pt idx="3">
                  <c:v>272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C-49F2-9A50-DB611A4D4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splitType val="pos"/>
        <c:splitPos val="3"/>
        <c:secondPieSize val="75"/>
        <c:serLines>
          <c:spPr>
            <a:ln w="9525">
              <a:solidFill>
                <a:schemeClr val="tx2">
                  <a:lumMod val="60000"/>
                  <a:lumOff val="40000"/>
                </a:schemeClr>
              </a:solidFill>
              <a:prstDash val="dash"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68D-46F0-94AB-C5F6B29FB47E}"/>
              </c:ext>
            </c:extLst>
          </c:dPt>
          <c:dPt>
            <c:idx val="1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68D-46F0-94AB-C5F6B29FB47E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68D-46F0-94AB-C5F6B29FB4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'2. Graphs and Values'!$B$25:$B$27</c:f>
              <c:strCache>
                <c:ptCount val="3"/>
                <c:pt idx="0">
                  <c:v>Positive</c:v>
                </c:pt>
                <c:pt idx="1">
                  <c:v>Neutral</c:v>
                </c:pt>
                <c:pt idx="2">
                  <c:v>Negative</c:v>
                </c:pt>
              </c:strCache>
            </c:strRef>
          </c:cat>
          <c:val>
            <c:numRef>
              <c:f>'2. Graphs and Values'!$C$25:$C$27</c:f>
              <c:numCache>
                <c:formatCode>General</c:formatCode>
                <c:ptCount val="3"/>
                <c:pt idx="0">
                  <c:v>78</c:v>
                </c:pt>
                <c:pt idx="1">
                  <c:v>272</c:v>
                </c:pt>
                <c:pt idx="2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8D-46F0-94AB-C5F6B29FB47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1F60"/>
              </a:solidFill>
              <a:round/>
            </a:ln>
            <a:effectLst/>
          </c:spPr>
          <c:marker>
            <c:symbol val="none"/>
          </c:marker>
          <c:cat>
            <c:strRef>
              <c:f>'2. Graphs and Values'!$B$51:$B$81</c:f>
              <c:strCache>
                <c:ptCount val="31"/>
                <c:pt idx="0">
                  <c:v>Jan-01</c:v>
                </c:pt>
                <c:pt idx="1">
                  <c:v>Jan-02</c:v>
                </c:pt>
                <c:pt idx="2">
                  <c:v>Jan-03</c:v>
                </c:pt>
                <c:pt idx="3">
                  <c:v>Jan-04</c:v>
                </c:pt>
                <c:pt idx="4">
                  <c:v>Jan-05</c:v>
                </c:pt>
                <c:pt idx="5">
                  <c:v>Jan-06</c:v>
                </c:pt>
                <c:pt idx="6">
                  <c:v>Jan-07</c:v>
                </c:pt>
                <c:pt idx="7">
                  <c:v>Jan-08</c:v>
                </c:pt>
                <c:pt idx="8">
                  <c:v>Jan-09</c:v>
                </c:pt>
                <c:pt idx="9">
                  <c:v>Jan-10</c:v>
                </c:pt>
                <c:pt idx="10">
                  <c:v>Jan-11</c:v>
                </c:pt>
                <c:pt idx="11">
                  <c:v>Jan-12</c:v>
                </c:pt>
                <c:pt idx="12">
                  <c:v>Jan-13</c:v>
                </c:pt>
                <c:pt idx="13">
                  <c:v>Jan-14</c:v>
                </c:pt>
                <c:pt idx="14">
                  <c:v>Jan-15</c:v>
                </c:pt>
                <c:pt idx="15">
                  <c:v>Jan-16</c:v>
                </c:pt>
                <c:pt idx="16">
                  <c:v>Jan-17</c:v>
                </c:pt>
                <c:pt idx="17">
                  <c:v>Jan-18</c:v>
                </c:pt>
                <c:pt idx="18">
                  <c:v>Jan-19</c:v>
                </c:pt>
                <c:pt idx="19">
                  <c:v>Jan-20</c:v>
                </c:pt>
                <c:pt idx="20">
                  <c:v>Jan-21</c:v>
                </c:pt>
                <c:pt idx="21">
                  <c:v>Jan-22</c:v>
                </c:pt>
                <c:pt idx="22">
                  <c:v>Jan-23</c:v>
                </c:pt>
                <c:pt idx="23">
                  <c:v>Jan-24</c:v>
                </c:pt>
                <c:pt idx="24">
                  <c:v>Jan-25</c:v>
                </c:pt>
                <c:pt idx="25">
                  <c:v>Jan-26</c:v>
                </c:pt>
                <c:pt idx="26">
                  <c:v>Jan-27</c:v>
                </c:pt>
                <c:pt idx="27">
                  <c:v>Jan-28</c:v>
                </c:pt>
                <c:pt idx="28">
                  <c:v>Jan-29</c:v>
                </c:pt>
                <c:pt idx="29">
                  <c:v>Jan-30</c:v>
                </c:pt>
                <c:pt idx="30">
                  <c:v>Jan-31</c:v>
                </c:pt>
              </c:strCache>
            </c:strRef>
          </c:cat>
          <c:val>
            <c:numRef>
              <c:f>'2. Graphs and Values'!$C$51:$C$81</c:f>
              <c:numCache>
                <c:formatCode>General</c:formatCode>
                <c:ptCount val="31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2</c:v>
                </c:pt>
                <c:pt idx="4">
                  <c:v>12</c:v>
                </c:pt>
                <c:pt idx="5">
                  <c:v>17</c:v>
                </c:pt>
                <c:pt idx="6">
                  <c:v>9</c:v>
                </c:pt>
                <c:pt idx="7">
                  <c:v>49</c:v>
                </c:pt>
                <c:pt idx="8">
                  <c:v>41</c:v>
                </c:pt>
                <c:pt idx="9">
                  <c:v>27</c:v>
                </c:pt>
                <c:pt idx="10">
                  <c:v>19</c:v>
                </c:pt>
                <c:pt idx="11">
                  <c:v>6</c:v>
                </c:pt>
                <c:pt idx="12">
                  <c:v>18</c:v>
                </c:pt>
                <c:pt idx="13">
                  <c:v>17</c:v>
                </c:pt>
                <c:pt idx="14">
                  <c:v>20</c:v>
                </c:pt>
                <c:pt idx="15">
                  <c:v>27</c:v>
                </c:pt>
                <c:pt idx="16">
                  <c:v>15</c:v>
                </c:pt>
                <c:pt idx="17">
                  <c:v>9</c:v>
                </c:pt>
                <c:pt idx="18">
                  <c:v>9</c:v>
                </c:pt>
                <c:pt idx="19">
                  <c:v>14</c:v>
                </c:pt>
                <c:pt idx="20">
                  <c:v>22</c:v>
                </c:pt>
                <c:pt idx="21">
                  <c:v>22</c:v>
                </c:pt>
                <c:pt idx="22">
                  <c:v>14</c:v>
                </c:pt>
                <c:pt idx="23">
                  <c:v>14</c:v>
                </c:pt>
                <c:pt idx="24">
                  <c:v>12</c:v>
                </c:pt>
                <c:pt idx="25">
                  <c:v>20</c:v>
                </c:pt>
                <c:pt idx="26">
                  <c:v>27</c:v>
                </c:pt>
                <c:pt idx="27">
                  <c:v>30</c:v>
                </c:pt>
                <c:pt idx="28">
                  <c:v>11</c:v>
                </c:pt>
                <c:pt idx="29">
                  <c:v>3</c:v>
                </c:pt>
                <c:pt idx="3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BC-413C-8C44-A9974BF23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1741120"/>
        <c:axId val="1231742560"/>
      </c:lineChart>
      <c:catAx>
        <c:axId val="123174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231742560"/>
        <c:crosses val="autoZero"/>
        <c:auto val="1"/>
        <c:lblAlgn val="ctr"/>
        <c:lblOffset val="100"/>
        <c:noMultiLvlLbl val="0"/>
      </c:catAx>
      <c:valAx>
        <c:axId val="123174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74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3948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 Graphs and Values'!$H$94:$H$98</c:f>
              <c:strCache>
                <c:ptCount val="5"/>
                <c:pt idx="0">
                  <c:v>MSN Philippines</c:v>
                </c:pt>
                <c:pt idx="1">
                  <c:v>PortCalls Asia</c:v>
                </c:pt>
                <c:pt idx="2">
                  <c:v>Ruthdelacruz</c:v>
                </c:pt>
                <c:pt idx="3">
                  <c:v>Bloggers Philippines</c:v>
                </c:pt>
                <c:pt idx="4">
                  <c:v>GMA Network</c:v>
                </c:pt>
              </c:strCache>
            </c:strRef>
          </c:cat>
          <c:val>
            <c:numRef>
              <c:f>'2. Graphs and Values'!$I$94:$I$98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64-4177-A478-49815C53C1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51093168"/>
        <c:axId val="1551094128"/>
      </c:barChart>
      <c:catAx>
        <c:axId val="15510931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094128"/>
        <c:crosses val="autoZero"/>
        <c:auto val="1"/>
        <c:lblAlgn val="ctr"/>
        <c:lblOffset val="100"/>
        <c:noMultiLvlLbl val="0"/>
      </c:catAx>
      <c:valAx>
        <c:axId val="1551094128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55109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1F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 Graphs and Values'!$C$94:$C$98</c:f>
              <c:strCache>
                <c:ptCount val="5"/>
                <c:pt idx="0">
                  <c:v>MSN Philippines</c:v>
                </c:pt>
                <c:pt idx="1">
                  <c:v>The Philippine Star</c:v>
                </c:pt>
                <c:pt idx="2">
                  <c:v>BusinessMirror</c:v>
                </c:pt>
                <c:pt idx="3">
                  <c:v>Philippine Daily Inquirer</c:v>
                </c:pt>
                <c:pt idx="4">
                  <c:v>Manila Standard</c:v>
                </c:pt>
              </c:strCache>
            </c:strRef>
          </c:cat>
          <c:val>
            <c:numRef>
              <c:f>'2. Graphs and Values'!$D$94:$D$98</c:f>
              <c:numCache>
                <c:formatCode>General</c:formatCode>
                <c:ptCount val="5"/>
                <c:pt idx="0">
                  <c:v>35</c:v>
                </c:pt>
                <c:pt idx="1">
                  <c:v>25</c:v>
                </c:pt>
                <c:pt idx="2">
                  <c:v>19</c:v>
                </c:pt>
                <c:pt idx="3">
                  <c:v>16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42-487D-A6A4-36B0F1183D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51093168"/>
        <c:axId val="1551094128"/>
      </c:barChart>
      <c:catAx>
        <c:axId val="15510931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094128"/>
        <c:crosses val="autoZero"/>
        <c:auto val="1"/>
        <c:lblAlgn val="ctr"/>
        <c:lblOffset val="100"/>
        <c:noMultiLvlLbl val="0"/>
      </c:catAx>
      <c:valAx>
        <c:axId val="1551094128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55109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 Graphs and Values'!$M$94:$M$98</c:f>
              <c:strCache>
                <c:ptCount val="5"/>
                <c:pt idx="0">
                  <c:v>Manila Standard</c:v>
                </c:pt>
                <c:pt idx="1">
                  <c:v>LionhearTV.net</c:v>
                </c:pt>
                <c:pt idx="2">
                  <c:v>Mindanao Times</c:v>
                </c:pt>
                <c:pt idx="3">
                  <c:v>SMNI News</c:v>
                </c:pt>
                <c:pt idx="4">
                  <c:v>iOrbitNews</c:v>
                </c:pt>
              </c:strCache>
            </c:strRef>
          </c:cat>
          <c:val>
            <c:numRef>
              <c:f>'2. Graphs and Values'!$N$94:$N$98</c:f>
              <c:numCache>
                <c:formatCode>General</c:formatCode>
                <c:ptCount val="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47-43CC-99E2-C8877A17AA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51093168"/>
        <c:axId val="1551094128"/>
      </c:barChart>
      <c:catAx>
        <c:axId val="15510931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094128"/>
        <c:crosses val="autoZero"/>
        <c:auto val="1"/>
        <c:lblAlgn val="ctr"/>
        <c:lblOffset val="100"/>
        <c:noMultiLvlLbl val="0"/>
      </c:catAx>
      <c:valAx>
        <c:axId val="1551094128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55109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3948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 Graphs and Values'!$Y$94:$Y$98</c:f>
              <c:strCache>
                <c:ptCount val="5"/>
                <c:pt idx="0">
                  <c:v>Jon Viktor</c:v>
                </c:pt>
                <c:pt idx="1">
                  <c:v>Leana Vibal</c:v>
                </c:pt>
                <c:pt idx="2">
                  <c:v>Ruth Dela Cruz</c:v>
                </c:pt>
                <c:pt idx="3">
                  <c:v>Melanie Uson</c:v>
                </c:pt>
                <c:pt idx="4">
                  <c:v>Brooke Villanueva</c:v>
                </c:pt>
              </c:strCache>
            </c:strRef>
          </c:cat>
          <c:val>
            <c:numRef>
              <c:f>'2. Graphs and Values'!$Z$94:$Z$98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A1-475C-91DB-752499F815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51093168"/>
        <c:axId val="1551094128"/>
      </c:barChart>
      <c:catAx>
        <c:axId val="15510931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094128"/>
        <c:crosses val="autoZero"/>
        <c:auto val="1"/>
        <c:lblAlgn val="ctr"/>
        <c:lblOffset val="100"/>
        <c:noMultiLvlLbl val="0"/>
      </c:catAx>
      <c:valAx>
        <c:axId val="1551094128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55109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1F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 Graphs and Values'!$T$94:$T$98</c:f>
              <c:strCache>
                <c:ptCount val="5"/>
                <c:pt idx="0">
                  <c:v>Elijah Felice Rosales</c:v>
                </c:pt>
                <c:pt idx="1">
                  <c:v>Tyrone Jasper</c:v>
                </c:pt>
                <c:pt idx="2">
                  <c:v>Itchie G. Cabayan</c:v>
                </c:pt>
                <c:pt idx="3">
                  <c:v>Jerry S. Tan</c:v>
                </c:pt>
                <c:pt idx="4">
                  <c:v>Musong R. Castillo</c:v>
                </c:pt>
              </c:strCache>
            </c:strRef>
          </c:cat>
          <c:val>
            <c:numRef>
              <c:f>'2. Graphs and Values'!$U$94:$U$98</c:f>
              <c:numCache>
                <c:formatCode>General</c:formatCode>
                <c:ptCount val="5"/>
                <c:pt idx="0">
                  <c:v>16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5B-4B59-B374-EB7C324246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51093168"/>
        <c:axId val="1551094128"/>
      </c:barChart>
      <c:catAx>
        <c:axId val="15510931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094128"/>
        <c:crosses val="autoZero"/>
        <c:auto val="1"/>
        <c:lblAlgn val="ctr"/>
        <c:lblOffset val="100"/>
        <c:noMultiLvlLbl val="0"/>
      </c:catAx>
      <c:valAx>
        <c:axId val="1551094128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55109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 Graphs and Values'!$AD$94:$AD$98</c:f>
              <c:strCache>
                <c:ptCount val="5"/>
                <c:pt idx="0">
                  <c:v>Allan Balmaceda</c:v>
                </c:pt>
                <c:pt idx="1">
                  <c:v>Elijah Felice Rosales</c:v>
                </c:pt>
                <c:pt idx="2">
                  <c:v>Cherry Light</c:v>
                </c:pt>
                <c:pt idx="3">
                  <c:v>Darwin G. Amojelar</c:v>
                </c:pt>
                <c:pt idx="4">
                  <c:v>Tyrone Jasper</c:v>
                </c:pt>
              </c:strCache>
            </c:strRef>
          </c:cat>
          <c:val>
            <c:numRef>
              <c:f>'2. Graphs and Values'!$AE$94:$AE$98</c:f>
              <c:numCache>
                <c:formatCode>General</c:formatCode>
                <c:ptCount val="5"/>
                <c:pt idx="0">
                  <c:v>10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1F-4586-B363-6480A863D2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51093168"/>
        <c:axId val="1551094128"/>
      </c:barChart>
      <c:catAx>
        <c:axId val="15510931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094128"/>
        <c:crosses val="autoZero"/>
        <c:auto val="1"/>
        <c:lblAlgn val="ctr"/>
        <c:lblOffset val="100"/>
        <c:noMultiLvlLbl val="0"/>
      </c:catAx>
      <c:valAx>
        <c:axId val="1551094128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55109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'2. Graphs and Values'!$C$117</c:f>
              <c:strCache>
                <c:ptCount val="1"/>
                <c:pt idx="0">
                  <c:v>Positive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 Graphs and Values'!$B$118:$B$120</c:f>
              <c:strCache>
                <c:ptCount val="3"/>
                <c:pt idx="0">
                  <c:v>Philippine Airlines</c:v>
                </c:pt>
                <c:pt idx="1">
                  <c:v>Cebu Pacific Air</c:v>
                </c:pt>
                <c:pt idx="2">
                  <c:v>AirAsia Philippines</c:v>
                </c:pt>
              </c:strCache>
            </c:strRef>
          </c:cat>
          <c:val>
            <c:numRef>
              <c:f>'2. Graphs and Values'!$C$118:$C$120</c:f>
              <c:numCache>
                <c:formatCode>General</c:formatCode>
                <c:ptCount val="3"/>
                <c:pt idx="0">
                  <c:v>78</c:v>
                </c:pt>
                <c:pt idx="1">
                  <c:v>4</c:v>
                </c:pt>
                <c:pt idx="2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46-4811-8E97-E8BBBF0A57FF}"/>
            </c:ext>
          </c:extLst>
        </c:ser>
        <c:ser>
          <c:idx val="1"/>
          <c:order val="1"/>
          <c:tx>
            <c:strRef>
              <c:f>'2. Graphs and Values'!$D$117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 Graphs and Values'!$B$118:$B$120</c:f>
              <c:strCache>
                <c:ptCount val="3"/>
                <c:pt idx="0">
                  <c:v>Philippine Airlines</c:v>
                </c:pt>
                <c:pt idx="1">
                  <c:v>Cebu Pacific Air</c:v>
                </c:pt>
                <c:pt idx="2">
                  <c:v>AirAsia Philippines</c:v>
                </c:pt>
              </c:strCache>
            </c:strRef>
          </c:cat>
          <c:val>
            <c:numRef>
              <c:f>'2. Graphs and Values'!$D$118:$D$120</c:f>
              <c:numCache>
                <c:formatCode>General</c:formatCode>
                <c:ptCount val="3"/>
                <c:pt idx="0">
                  <c:v>272</c:v>
                </c:pt>
                <c:pt idx="1">
                  <c:v>14</c:v>
                </c:pt>
                <c:pt idx="2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46-4811-8E97-E8BBBF0A57FF}"/>
            </c:ext>
          </c:extLst>
        </c:ser>
        <c:ser>
          <c:idx val="2"/>
          <c:order val="2"/>
          <c:tx>
            <c:strRef>
              <c:f>'2. Graphs and Values'!$E$117</c:f>
              <c:strCache>
                <c:ptCount val="1"/>
                <c:pt idx="0">
                  <c:v>Negative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 Graphs and Values'!$B$118:$B$120</c:f>
              <c:strCache>
                <c:ptCount val="3"/>
                <c:pt idx="0">
                  <c:v>Philippine Airlines</c:v>
                </c:pt>
                <c:pt idx="1">
                  <c:v>Cebu Pacific Air</c:v>
                </c:pt>
                <c:pt idx="2">
                  <c:v>AirAsia Philippines</c:v>
                </c:pt>
              </c:strCache>
            </c:strRef>
          </c:cat>
          <c:val>
            <c:numRef>
              <c:f>'2. Graphs and Values'!$E$118:$E$120</c:f>
              <c:numCache>
                <c:formatCode>General</c:formatCode>
                <c:ptCount val="3"/>
                <c:pt idx="0">
                  <c:v>28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46-4811-8E97-E8BBBF0A57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74888416"/>
        <c:axId val="1674886496"/>
      </c:barChart>
      <c:catAx>
        <c:axId val="16748884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886496"/>
        <c:crosses val="autoZero"/>
        <c:auto val="1"/>
        <c:lblAlgn val="ctr"/>
        <c:lblOffset val="100"/>
        <c:noMultiLvlLbl val="0"/>
      </c:catAx>
      <c:valAx>
        <c:axId val="1674886496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67488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13" Type="http://schemas.openxmlformats.org/officeDocument/2006/relationships/chart" Target="../charts/chart10.xml"/><Relationship Id="rId3" Type="http://schemas.openxmlformats.org/officeDocument/2006/relationships/image" Target="../media/image4.png"/><Relationship Id="rId7" Type="http://schemas.openxmlformats.org/officeDocument/2006/relationships/chart" Target="../charts/chart4.xml"/><Relationship Id="rId12" Type="http://schemas.openxmlformats.org/officeDocument/2006/relationships/chart" Target="../charts/chart9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11" Type="http://schemas.openxmlformats.org/officeDocument/2006/relationships/chart" Target="../charts/chart8.xml"/><Relationship Id="rId5" Type="http://schemas.openxmlformats.org/officeDocument/2006/relationships/image" Target="../media/image6.png"/><Relationship Id="rId10" Type="http://schemas.openxmlformats.org/officeDocument/2006/relationships/chart" Target="../charts/chart7.xml"/><Relationship Id="rId4" Type="http://schemas.openxmlformats.org/officeDocument/2006/relationships/image" Target="../media/image5.png"/><Relationship Id="rId9" Type="http://schemas.openxmlformats.org/officeDocument/2006/relationships/chart" Target="../charts/chart6.xml"/><Relationship Id="rId1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57150</xdr:rowOff>
    </xdr:from>
    <xdr:to>
      <xdr:col>2</xdr:col>
      <xdr:colOff>0</xdr:colOff>
      <xdr:row>24</xdr:row>
      <xdr:rowOff>19685</xdr:rowOff>
    </xdr:to>
    <xdr:pic>
      <xdr:nvPicPr>
        <xdr:cNvPr id="2" name="Picture 1" descr="Philippine Airlines Brand Color Codes » BrandColorCode.com">
          <a:extLst>
            <a:ext uri="{FF2B5EF4-FFF2-40B4-BE49-F238E27FC236}">
              <a16:creationId xmlns:a16="http://schemas.microsoft.com/office/drawing/2014/main" id="{FE93C435-7B12-5944-C970-D52ABE7C6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4105275" cy="3010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9525</xdr:rowOff>
    </xdr:from>
    <xdr:to>
      <xdr:col>1</xdr:col>
      <xdr:colOff>4105274</xdr:colOff>
      <xdr:row>49</xdr:row>
      <xdr:rowOff>180975</xdr:rowOff>
    </xdr:to>
    <xdr:pic>
      <xdr:nvPicPr>
        <xdr:cNvPr id="3" name="Picture 2" descr="Cebu Pacific Brand Color Codes » BrandColorCode.com">
          <a:extLst>
            <a:ext uri="{FF2B5EF4-FFF2-40B4-BE49-F238E27FC236}">
              <a16:creationId xmlns:a16="http://schemas.microsoft.com/office/drawing/2014/main" id="{9C6BA5B5-8DE3-5DC9-3E79-432BA3346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5025"/>
          <a:ext cx="4105274" cy="302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9526</xdr:colOff>
      <xdr:row>60</xdr:row>
      <xdr:rowOff>19051</xdr:rowOff>
    </xdr:from>
    <xdr:to>
      <xdr:col>1</xdr:col>
      <xdr:colOff>4067176</xdr:colOff>
      <xdr:row>75</xdr:row>
      <xdr:rowOff>137161</xdr:rowOff>
    </xdr:to>
    <xdr:pic>
      <xdr:nvPicPr>
        <xdr:cNvPr id="4" name="Picture 3" descr="AirAsia Brand &amp; Logo Color Palette">
          <a:extLst>
            <a:ext uri="{FF2B5EF4-FFF2-40B4-BE49-F238E27FC236}">
              <a16:creationId xmlns:a16="http://schemas.microsoft.com/office/drawing/2014/main" id="{A407715D-E4EE-1109-82FE-54158FAC8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6" y="11258551"/>
          <a:ext cx="4057650" cy="2975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8</xdr:row>
      <xdr:rowOff>4762</xdr:rowOff>
    </xdr:from>
    <xdr:to>
      <xdr:col>9</xdr:col>
      <xdr:colOff>1504950</xdr:colOff>
      <xdr:row>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D7D4A9-A230-EDFB-2327-DD2D1D7F72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70655</xdr:colOff>
      <xdr:row>12</xdr:row>
      <xdr:rowOff>42553</xdr:rowOff>
    </xdr:from>
    <xdr:to>
      <xdr:col>22</xdr:col>
      <xdr:colOff>395595</xdr:colOff>
      <xdr:row>31</xdr:row>
      <xdr:rowOff>132360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1A8122-769E-5CD9-4094-8F778F622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297394</xdr:colOff>
      <xdr:row>19</xdr:row>
      <xdr:rowOff>57121</xdr:rowOff>
    </xdr:from>
    <xdr:to>
      <xdr:col>12</xdr:col>
      <xdr:colOff>404430</xdr:colOff>
      <xdr:row>21</xdr:row>
      <xdr:rowOff>86816</xdr:rowOff>
    </xdr:to>
    <xdr:pic>
      <xdr:nvPicPr>
        <xdr:cNvPr id="6" name="Picture 5" descr="AirAsia Logo, symbol, meaning, history, PNG, brand">
          <a:extLst>
            <a:ext uri="{FF2B5EF4-FFF2-40B4-BE49-F238E27FC236}">
              <a16:creationId xmlns:a16="http://schemas.microsoft.com/office/drawing/2014/main" id="{01BF9123-1607-9410-BB94-E8CB78480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8758" y="3797848"/>
          <a:ext cx="713172" cy="410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260571</xdr:colOff>
      <xdr:row>27</xdr:row>
      <xdr:rowOff>48317</xdr:rowOff>
    </xdr:from>
    <xdr:to>
      <xdr:col>13</xdr:col>
      <xdr:colOff>240054</xdr:colOff>
      <xdr:row>28</xdr:row>
      <xdr:rowOff>173955</xdr:rowOff>
    </xdr:to>
    <xdr:pic>
      <xdr:nvPicPr>
        <xdr:cNvPr id="9" name="Picture 8" descr="Download Cebu Pacific Logo in SVG Vector or PNG File Format - Logo.wine">
          <a:extLst>
            <a:ext uri="{FF2B5EF4-FFF2-40B4-BE49-F238E27FC236}">
              <a16:creationId xmlns:a16="http://schemas.microsoft.com/office/drawing/2014/main" id="{C145214E-D681-EA6B-5D43-4AA4B11F5D4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99" t="33000" r="8483" b="35000"/>
        <a:stretch/>
      </xdr:blipFill>
      <xdr:spPr bwMode="auto">
        <a:xfrm>
          <a:off x="10131935" y="5313044"/>
          <a:ext cx="1191755" cy="3161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596282</xdr:colOff>
      <xdr:row>19</xdr:row>
      <xdr:rowOff>154352</xdr:rowOff>
    </xdr:from>
    <xdr:to>
      <xdr:col>19</xdr:col>
      <xdr:colOff>90594</xdr:colOff>
      <xdr:row>21</xdr:row>
      <xdr:rowOff>168910</xdr:rowOff>
    </xdr:to>
    <xdr:pic>
      <xdr:nvPicPr>
        <xdr:cNvPr id="10" name="Picture 9" descr="Download Philippine Airlines (PAL) Logo in SVG Vector or PNG File Format -  Logo.wine">
          <a:extLst>
            <a:ext uri="{FF2B5EF4-FFF2-40B4-BE49-F238E27FC236}">
              <a16:creationId xmlns:a16="http://schemas.microsoft.com/office/drawing/2014/main" id="{3BFC11F0-5B07-0448-17B9-5DB3DE73E58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18" t="37400" r="9884" b="37800"/>
        <a:stretch/>
      </xdr:blipFill>
      <xdr:spPr bwMode="auto">
        <a:xfrm>
          <a:off x="13792737" y="3895079"/>
          <a:ext cx="1918857" cy="395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21</xdr:col>
      <xdr:colOff>540487</xdr:colOff>
      <xdr:row>19</xdr:row>
      <xdr:rowOff>166940</xdr:rowOff>
    </xdr:from>
    <xdr:ext cx="597984" cy="24301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67F73CE-9978-575B-8531-F196BF6EDC54}"/>
            </a:ext>
          </a:extLst>
        </xdr:cNvPr>
        <xdr:cNvSpPr txBox="1"/>
      </xdr:nvSpPr>
      <xdr:spPr>
        <a:xfrm>
          <a:off x="17979896" y="3907667"/>
          <a:ext cx="597984" cy="2430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000">
              <a:solidFill>
                <a:schemeClr val="bg1">
                  <a:lumMod val="50000"/>
                </a:schemeClr>
              </a:solidFill>
              <a:latin typeface="Helvetica" pitchFamily="2" charset="0"/>
            </a:rPr>
            <a:t>Neutral</a:t>
          </a:r>
        </a:p>
      </xdr:txBody>
    </xdr:sp>
    <xdr:clientData/>
  </xdr:oneCellAnchor>
  <xdr:oneCellAnchor>
    <xdr:from>
      <xdr:col>18</xdr:col>
      <xdr:colOff>365276</xdr:colOff>
      <xdr:row>22</xdr:row>
      <xdr:rowOff>105996</xdr:rowOff>
    </xdr:from>
    <xdr:ext cx="633635" cy="24301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F805E3F-04D5-45B6-958D-1BE170F779E3}"/>
            </a:ext>
          </a:extLst>
        </xdr:cNvPr>
        <xdr:cNvSpPr txBox="1"/>
      </xdr:nvSpPr>
      <xdr:spPr>
        <a:xfrm>
          <a:off x="15380140" y="4418223"/>
          <a:ext cx="633635" cy="2430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000" b="0">
              <a:solidFill>
                <a:schemeClr val="accent6">
                  <a:lumMod val="75000"/>
                </a:schemeClr>
              </a:solidFill>
              <a:latin typeface="Helvetica" pitchFamily="2" charset="0"/>
            </a:rPr>
            <a:t>Positive</a:t>
          </a:r>
        </a:p>
      </xdr:txBody>
    </xdr:sp>
    <xdr:clientData/>
  </xdr:oneCellAnchor>
  <xdr:oneCellAnchor>
    <xdr:from>
      <xdr:col>19</xdr:col>
      <xdr:colOff>267002</xdr:colOff>
      <xdr:row>26</xdr:row>
      <xdr:rowOff>183920</xdr:rowOff>
    </xdr:from>
    <xdr:ext cx="690702" cy="24301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AB354C7-1FAD-4990-9E0D-94F94A0920F1}"/>
            </a:ext>
          </a:extLst>
        </xdr:cNvPr>
        <xdr:cNvSpPr txBox="1"/>
      </xdr:nvSpPr>
      <xdr:spPr>
        <a:xfrm>
          <a:off x="15888002" y="5258147"/>
          <a:ext cx="690702" cy="2430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000">
              <a:solidFill>
                <a:srgbClr val="C00000"/>
              </a:solidFill>
              <a:latin typeface="Helvetica" pitchFamily="2" charset="0"/>
            </a:rPr>
            <a:t>Negative</a:t>
          </a:r>
        </a:p>
      </xdr:txBody>
    </xdr:sp>
    <xdr:clientData/>
  </xdr:oneCellAnchor>
  <xdr:twoCellAnchor>
    <xdr:from>
      <xdr:col>4</xdr:col>
      <xdr:colOff>612913</xdr:colOff>
      <xdr:row>23</xdr:row>
      <xdr:rowOff>0</xdr:rowOff>
    </xdr:from>
    <xdr:to>
      <xdr:col>9</xdr:col>
      <xdr:colOff>1508264</xdr:colOff>
      <xdr:row>35</xdr:row>
      <xdr:rowOff>176213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86C7D9-2E52-4B10-A072-30E082DA5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5359</xdr:colOff>
      <xdr:row>49</xdr:row>
      <xdr:rowOff>186748</xdr:rowOff>
    </xdr:from>
    <xdr:to>
      <xdr:col>14</xdr:col>
      <xdr:colOff>590550</xdr:colOff>
      <xdr:row>65</xdr:row>
      <xdr:rowOff>145676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13BDF91-8DA8-CDCF-528A-6C046E28D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99</xdr:row>
      <xdr:rowOff>0</xdr:rowOff>
    </xdr:from>
    <xdr:to>
      <xdr:col>10</xdr:col>
      <xdr:colOff>33618</xdr:colOff>
      <xdr:row>110</xdr:row>
      <xdr:rowOff>43703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23E2503-EBAD-4B47-B5A6-9CDCFB73CE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99</xdr:row>
      <xdr:rowOff>0</xdr:rowOff>
    </xdr:from>
    <xdr:to>
      <xdr:col>5</xdr:col>
      <xdr:colOff>33618</xdr:colOff>
      <xdr:row>110</xdr:row>
      <xdr:rowOff>43703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666D25C-9A12-4EF2-84ED-36BE0936E8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0</xdr:colOff>
      <xdr:row>99</xdr:row>
      <xdr:rowOff>0</xdr:rowOff>
    </xdr:from>
    <xdr:to>
      <xdr:col>15</xdr:col>
      <xdr:colOff>33618</xdr:colOff>
      <xdr:row>110</xdr:row>
      <xdr:rowOff>43703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0025B27-7DDA-4A81-990A-EA8FAD621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590551</xdr:colOff>
      <xdr:row>98</xdr:row>
      <xdr:rowOff>183216</xdr:rowOff>
    </xdr:from>
    <xdr:to>
      <xdr:col>27</xdr:col>
      <xdr:colOff>41461</xdr:colOff>
      <xdr:row>110</xdr:row>
      <xdr:rowOff>36419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ECB14A3-B05A-4C37-B6E6-1176B9E205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18</xdr:col>
      <xdr:colOff>1</xdr:colOff>
      <xdr:row>99</xdr:row>
      <xdr:rowOff>0</xdr:rowOff>
    </xdr:from>
    <xdr:to>
      <xdr:col>22</xdr:col>
      <xdr:colOff>1</xdr:colOff>
      <xdr:row>110</xdr:row>
      <xdr:rowOff>43703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B1C33ED-6E02-4858-BD85-01FD9BDEC9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28</xdr:col>
      <xdr:colOff>33619</xdr:colOff>
      <xdr:row>98</xdr:row>
      <xdr:rowOff>179294</xdr:rowOff>
    </xdr:from>
    <xdr:to>
      <xdr:col>32</xdr:col>
      <xdr:colOff>33618</xdr:colOff>
      <xdr:row>110</xdr:row>
      <xdr:rowOff>32497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1F453802-E288-4128-BEF8-2F8ADB3FC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510208</xdr:colOff>
      <xdr:row>115</xdr:row>
      <xdr:rowOff>81999</xdr:rowOff>
    </xdr:from>
    <xdr:to>
      <xdr:col>10</xdr:col>
      <xdr:colOff>212034</xdr:colOff>
      <xdr:row>129</xdr:row>
      <xdr:rowOff>158199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D3CB5154-D97F-58DA-685C-CB3974990A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E540-226A-4291-8484-45023323E362}">
  <dimension ref="B2:C58"/>
  <sheetViews>
    <sheetView showGridLines="0" tabSelected="1" workbookViewId="0">
      <selection activeCell="B7" sqref="B7"/>
    </sheetView>
  </sheetViews>
  <sheetFormatPr defaultRowHeight="15"/>
  <cols>
    <col min="2" max="2" width="61.5703125" customWidth="1"/>
  </cols>
  <sheetData>
    <row r="2" spans="2:3">
      <c r="B2" s="29" t="s">
        <v>36</v>
      </c>
    </row>
    <row r="4" spans="2:3">
      <c r="B4" s="8" t="s">
        <v>24</v>
      </c>
    </row>
    <row r="5" spans="2:3">
      <c r="B5" t="s">
        <v>25</v>
      </c>
      <c r="C5" s="4"/>
    </row>
    <row r="6" spans="2:3">
      <c r="B6" t="s">
        <v>26</v>
      </c>
      <c r="C6" s="5"/>
    </row>
    <row r="7" spans="2:3">
      <c r="B7" t="s">
        <v>27</v>
      </c>
      <c r="C7" s="6"/>
    </row>
    <row r="8" spans="2:3">
      <c r="B8" t="s">
        <v>28</v>
      </c>
      <c r="C8" s="7"/>
    </row>
    <row r="30" spans="2:3">
      <c r="B30" s="8" t="s">
        <v>29</v>
      </c>
    </row>
    <row r="31" spans="2:3">
      <c r="B31" t="s">
        <v>30</v>
      </c>
      <c r="C31" s="9"/>
    </row>
    <row r="32" spans="2:3">
      <c r="B32" t="s">
        <v>31</v>
      </c>
      <c r="C32" s="10"/>
    </row>
    <row r="33" spans="2:3">
      <c r="B33" t="s">
        <v>32</v>
      </c>
      <c r="C33" s="11"/>
    </row>
    <row r="56" spans="2:3">
      <c r="B56" s="8" t="s">
        <v>33</v>
      </c>
    </row>
    <row r="57" spans="2:3">
      <c r="B57" t="s">
        <v>35</v>
      </c>
      <c r="C57" s="12"/>
    </row>
    <row r="58" spans="2:3">
      <c r="B58" t="s">
        <v>34</v>
      </c>
      <c r="C58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63F-04E0-4C78-9244-B27040C5757B}">
  <dimension ref="A1:AZ521"/>
  <sheetViews>
    <sheetView topLeftCell="F1" workbookViewId="0">
      <selection activeCell="Y15" sqref="Y15"/>
    </sheetView>
  </sheetViews>
  <sheetFormatPr defaultRowHeight="15"/>
  <cols>
    <col min="2" max="2" width="30.5703125" customWidth="1"/>
    <col min="3" max="3" width="25" customWidth="1"/>
  </cols>
  <sheetData>
    <row r="1" spans="1:52">
      <c r="A1" t="s">
        <v>2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7</v>
      </c>
      <c r="I1" t="s">
        <v>43</v>
      </c>
      <c r="J1" t="s">
        <v>44</v>
      </c>
      <c r="K1" t="s">
        <v>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8</v>
      </c>
      <c r="U1" t="s">
        <v>53</v>
      </c>
      <c r="V1" t="s">
        <v>54</v>
      </c>
      <c r="W1" t="s">
        <v>6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</row>
    <row r="2" spans="1:52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H2" t="s">
        <v>90</v>
      </c>
      <c r="J2" t="s">
        <v>91</v>
      </c>
      <c r="K2">
        <v>188</v>
      </c>
      <c r="L2">
        <v>129</v>
      </c>
      <c r="M2">
        <v>59</v>
      </c>
      <c r="N2">
        <v>0</v>
      </c>
      <c r="O2">
        <v>0</v>
      </c>
      <c r="P2">
        <v>0</v>
      </c>
      <c r="S2">
        <v>1.74</v>
      </c>
      <c r="T2" t="s">
        <v>12</v>
      </c>
      <c r="U2" t="s">
        <v>92</v>
      </c>
      <c r="V2" t="s">
        <v>93</v>
      </c>
      <c r="W2" t="s">
        <v>94</v>
      </c>
      <c r="AG2">
        <v>45688</v>
      </c>
      <c r="AH2" t="s">
        <v>95</v>
      </c>
      <c r="AY2" t="s">
        <v>96</v>
      </c>
    </row>
    <row r="3" spans="1:52">
      <c r="A3" t="s">
        <v>97</v>
      </c>
      <c r="B3" t="s">
        <v>98</v>
      </c>
      <c r="C3" t="s">
        <v>99</v>
      </c>
      <c r="D3" t="s">
        <v>100</v>
      </c>
      <c r="E3" t="s">
        <v>101</v>
      </c>
      <c r="F3" t="s">
        <v>102</v>
      </c>
      <c r="H3" t="s">
        <v>90</v>
      </c>
      <c r="J3" t="s">
        <v>91</v>
      </c>
      <c r="K3">
        <v>12136</v>
      </c>
      <c r="L3">
        <v>5237</v>
      </c>
      <c r="M3">
        <v>6899</v>
      </c>
      <c r="N3">
        <v>0</v>
      </c>
      <c r="O3">
        <v>0</v>
      </c>
      <c r="P3">
        <v>0</v>
      </c>
      <c r="S3">
        <v>112.26</v>
      </c>
      <c r="T3" t="s">
        <v>12</v>
      </c>
      <c r="U3" t="s">
        <v>103</v>
      </c>
      <c r="V3" t="s">
        <v>93</v>
      </c>
      <c r="W3" t="s">
        <v>104</v>
      </c>
      <c r="AG3">
        <v>45688</v>
      </c>
      <c r="AH3" t="s">
        <v>105</v>
      </c>
      <c r="AI3" t="s">
        <v>106</v>
      </c>
      <c r="AN3">
        <v>81</v>
      </c>
      <c r="AY3" t="s">
        <v>107</v>
      </c>
    </row>
    <row r="4" spans="1:52">
      <c r="A4" t="s">
        <v>108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H4" t="s">
        <v>90</v>
      </c>
      <c r="J4" t="s">
        <v>91</v>
      </c>
      <c r="K4">
        <v>57947</v>
      </c>
      <c r="L4">
        <v>21724</v>
      </c>
      <c r="M4">
        <v>36223</v>
      </c>
      <c r="N4">
        <v>0</v>
      </c>
      <c r="O4">
        <v>0</v>
      </c>
      <c r="P4">
        <v>0</v>
      </c>
      <c r="S4">
        <v>536.01</v>
      </c>
      <c r="T4" t="s">
        <v>12</v>
      </c>
      <c r="U4" t="s">
        <v>114</v>
      </c>
      <c r="V4" t="s">
        <v>93</v>
      </c>
      <c r="W4" t="s">
        <v>94</v>
      </c>
      <c r="AG4">
        <v>45688</v>
      </c>
      <c r="AH4" t="s">
        <v>115</v>
      </c>
      <c r="AI4" t="s">
        <v>116</v>
      </c>
      <c r="AN4">
        <v>36</v>
      </c>
      <c r="AY4" t="s">
        <v>117</v>
      </c>
    </row>
    <row r="5" spans="1:52">
      <c r="A5" t="s">
        <v>118</v>
      </c>
      <c r="B5" t="s">
        <v>119</v>
      </c>
      <c r="C5" t="s">
        <v>120</v>
      </c>
      <c r="D5" t="s">
        <v>121</v>
      </c>
      <c r="E5" t="s">
        <v>122</v>
      </c>
      <c r="F5" t="s">
        <v>123</v>
      </c>
      <c r="H5" t="s">
        <v>90</v>
      </c>
      <c r="J5" t="s">
        <v>91</v>
      </c>
      <c r="K5">
        <v>608014</v>
      </c>
      <c r="L5">
        <v>110074</v>
      </c>
      <c r="M5">
        <v>497940</v>
      </c>
      <c r="N5">
        <v>0</v>
      </c>
      <c r="O5">
        <v>0</v>
      </c>
      <c r="P5">
        <v>0</v>
      </c>
      <c r="S5">
        <v>5624.13</v>
      </c>
      <c r="T5" t="s">
        <v>12</v>
      </c>
      <c r="U5" t="s">
        <v>124</v>
      </c>
      <c r="V5" t="s">
        <v>93</v>
      </c>
      <c r="W5" t="s">
        <v>94</v>
      </c>
      <c r="AG5">
        <v>45688</v>
      </c>
      <c r="AH5" t="s">
        <v>125</v>
      </c>
      <c r="AI5" t="s">
        <v>126</v>
      </c>
      <c r="AJ5" t="s">
        <v>127</v>
      </c>
      <c r="AN5">
        <v>560</v>
      </c>
      <c r="AY5" t="s">
        <v>128</v>
      </c>
    </row>
    <row r="6" spans="1:52">
      <c r="A6" t="s">
        <v>129</v>
      </c>
      <c r="B6" t="s">
        <v>130</v>
      </c>
      <c r="C6" t="s">
        <v>131</v>
      </c>
      <c r="D6" t="s">
        <v>132</v>
      </c>
      <c r="E6" t="s">
        <v>133</v>
      </c>
      <c r="F6" t="s">
        <v>19</v>
      </c>
      <c r="H6" t="s">
        <v>90</v>
      </c>
      <c r="J6" t="s">
        <v>91</v>
      </c>
      <c r="K6">
        <v>255415</v>
      </c>
      <c r="L6">
        <v>70363</v>
      </c>
      <c r="M6">
        <v>185052</v>
      </c>
      <c r="N6">
        <v>0</v>
      </c>
      <c r="O6">
        <v>0</v>
      </c>
      <c r="P6">
        <v>0</v>
      </c>
      <c r="S6">
        <v>2362.59</v>
      </c>
      <c r="T6" t="s">
        <v>12</v>
      </c>
      <c r="U6" t="s">
        <v>134</v>
      </c>
      <c r="V6" t="s">
        <v>93</v>
      </c>
      <c r="W6" t="s">
        <v>94</v>
      </c>
      <c r="AG6">
        <v>45688</v>
      </c>
      <c r="AH6" t="s">
        <v>135</v>
      </c>
      <c r="AI6" t="s">
        <v>116</v>
      </c>
      <c r="AJ6" t="s">
        <v>136</v>
      </c>
      <c r="AN6">
        <v>148</v>
      </c>
      <c r="AY6" t="s">
        <v>137</v>
      </c>
    </row>
    <row r="7" spans="1:52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H7" t="s">
        <v>90</v>
      </c>
      <c r="J7" t="s">
        <v>91</v>
      </c>
      <c r="K7">
        <v>25743</v>
      </c>
      <c r="L7">
        <v>4150</v>
      </c>
      <c r="M7">
        <v>21593</v>
      </c>
      <c r="N7">
        <v>0</v>
      </c>
      <c r="O7">
        <v>0</v>
      </c>
      <c r="P7">
        <v>0</v>
      </c>
      <c r="S7">
        <v>238.12</v>
      </c>
      <c r="T7" t="s">
        <v>10</v>
      </c>
      <c r="U7" t="s">
        <v>144</v>
      </c>
      <c r="V7" t="s">
        <v>93</v>
      </c>
      <c r="W7" t="s">
        <v>94</v>
      </c>
      <c r="AG7">
        <v>45688</v>
      </c>
      <c r="AH7" t="s">
        <v>145</v>
      </c>
      <c r="AY7" t="s">
        <v>146</v>
      </c>
    </row>
    <row r="8" spans="1:52">
      <c r="A8" t="s">
        <v>138</v>
      </c>
      <c r="B8" t="s">
        <v>147</v>
      </c>
      <c r="C8" t="s">
        <v>148</v>
      </c>
      <c r="D8" t="s">
        <v>149</v>
      </c>
      <c r="E8" t="s">
        <v>150</v>
      </c>
      <c r="F8" t="s">
        <v>151</v>
      </c>
      <c r="H8" t="s">
        <v>90</v>
      </c>
      <c r="J8" t="s">
        <v>91</v>
      </c>
      <c r="K8">
        <v>18457</v>
      </c>
      <c r="L8">
        <v>5026</v>
      </c>
      <c r="M8">
        <v>13431</v>
      </c>
      <c r="N8">
        <v>1</v>
      </c>
      <c r="O8">
        <v>0</v>
      </c>
      <c r="P8">
        <v>0</v>
      </c>
      <c r="R8">
        <v>1</v>
      </c>
      <c r="S8">
        <v>170.73</v>
      </c>
      <c r="T8" t="s">
        <v>10</v>
      </c>
      <c r="U8" t="s">
        <v>152</v>
      </c>
      <c r="V8" t="s">
        <v>93</v>
      </c>
      <c r="W8" t="s">
        <v>153</v>
      </c>
      <c r="AG8">
        <v>45688</v>
      </c>
      <c r="AH8" t="s">
        <v>145</v>
      </c>
      <c r="AK8">
        <v>1</v>
      </c>
      <c r="AN8">
        <v>54</v>
      </c>
      <c r="AY8" t="s">
        <v>154</v>
      </c>
    </row>
    <row r="9" spans="1:52">
      <c r="A9" t="s">
        <v>155</v>
      </c>
      <c r="B9" t="s">
        <v>156</v>
      </c>
      <c r="C9" t="s">
        <v>157</v>
      </c>
      <c r="D9" t="s">
        <v>158</v>
      </c>
      <c r="E9" t="s">
        <v>159</v>
      </c>
      <c r="F9" t="s">
        <v>160</v>
      </c>
      <c r="H9" t="s">
        <v>90</v>
      </c>
      <c r="J9" t="s">
        <v>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S9">
        <v>0</v>
      </c>
      <c r="T9" t="s">
        <v>10</v>
      </c>
      <c r="U9" t="s">
        <v>161</v>
      </c>
      <c r="V9" t="s">
        <v>93</v>
      </c>
      <c r="W9" t="s">
        <v>94</v>
      </c>
      <c r="AG9">
        <v>45688</v>
      </c>
      <c r="AH9" t="s">
        <v>162</v>
      </c>
      <c r="AY9" t="s">
        <v>163</v>
      </c>
    </row>
    <row r="10" spans="1:52">
      <c r="A10" t="s">
        <v>164</v>
      </c>
      <c r="B10" t="s">
        <v>156</v>
      </c>
      <c r="C10" t="s">
        <v>165</v>
      </c>
      <c r="D10" t="s">
        <v>158</v>
      </c>
      <c r="E10" t="s">
        <v>159</v>
      </c>
      <c r="F10" t="s">
        <v>166</v>
      </c>
      <c r="H10" t="s">
        <v>90</v>
      </c>
      <c r="J10" t="s">
        <v>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S10">
        <v>0</v>
      </c>
      <c r="T10" t="s">
        <v>10</v>
      </c>
      <c r="U10" t="s">
        <v>161</v>
      </c>
      <c r="V10" t="s">
        <v>93</v>
      </c>
      <c r="W10" t="s">
        <v>94</v>
      </c>
      <c r="AG10">
        <v>45688</v>
      </c>
      <c r="AH10" t="s">
        <v>167</v>
      </c>
      <c r="AY10" t="s">
        <v>168</v>
      </c>
    </row>
    <row r="11" spans="1:52">
      <c r="A11" t="s">
        <v>169</v>
      </c>
      <c r="B11" t="s">
        <v>170</v>
      </c>
      <c r="C11" t="s">
        <v>171</v>
      </c>
      <c r="D11" t="s">
        <v>172</v>
      </c>
      <c r="E11" t="s">
        <v>133</v>
      </c>
      <c r="F11" t="s">
        <v>173</v>
      </c>
      <c r="H11" t="s">
        <v>90</v>
      </c>
      <c r="J11" t="s">
        <v>91</v>
      </c>
      <c r="K11">
        <v>5018</v>
      </c>
      <c r="L11">
        <v>1679</v>
      </c>
      <c r="M11">
        <v>3339</v>
      </c>
      <c r="N11">
        <v>0</v>
      </c>
      <c r="O11">
        <v>0</v>
      </c>
      <c r="P11">
        <v>0</v>
      </c>
      <c r="S11">
        <v>46.42</v>
      </c>
      <c r="T11" t="s">
        <v>12</v>
      </c>
      <c r="U11" t="s">
        <v>174</v>
      </c>
      <c r="V11" t="s">
        <v>93</v>
      </c>
      <c r="W11" t="s">
        <v>94</v>
      </c>
      <c r="AG11">
        <v>45688</v>
      </c>
      <c r="AH11" t="s">
        <v>175</v>
      </c>
      <c r="AI11" t="s">
        <v>116</v>
      </c>
      <c r="AJ11" t="s">
        <v>136</v>
      </c>
      <c r="AY11" t="s">
        <v>176</v>
      </c>
    </row>
    <row r="12" spans="1:52">
      <c r="A12" t="s">
        <v>177</v>
      </c>
      <c r="B12" t="s">
        <v>98</v>
      </c>
      <c r="C12" t="s">
        <v>178</v>
      </c>
      <c r="D12" t="s">
        <v>179</v>
      </c>
      <c r="E12" t="s">
        <v>179</v>
      </c>
      <c r="F12" t="s">
        <v>180</v>
      </c>
      <c r="H12" t="s">
        <v>90</v>
      </c>
      <c r="J12" t="s">
        <v>91</v>
      </c>
      <c r="K12">
        <v>12418</v>
      </c>
      <c r="L12">
        <v>2707</v>
      </c>
      <c r="M12">
        <v>9711</v>
      </c>
      <c r="N12">
        <v>0</v>
      </c>
      <c r="O12">
        <v>0</v>
      </c>
      <c r="P12">
        <v>0</v>
      </c>
      <c r="S12">
        <v>114.87</v>
      </c>
      <c r="T12" t="s">
        <v>12</v>
      </c>
      <c r="U12" t="s">
        <v>181</v>
      </c>
      <c r="V12" t="s">
        <v>93</v>
      </c>
      <c r="W12" t="s">
        <v>182</v>
      </c>
      <c r="AG12">
        <v>45688</v>
      </c>
      <c r="AH12" t="s">
        <v>183</v>
      </c>
      <c r="AN12">
        <v>98</v>
      </c>
      <c r="AY12" t="s">
        <v>184</v>
      </c>
    </row>
    <row r="13" spans="1:52">
      <c r="A13" t="s">
        <v>185</v>
      </c>
      <c r="B13" t="s">
        <v>170</v>
      </c>
      <c r="C13" t="s">
        <v>186</v>
      </c>
      <c r="D13" t="s">
        <v>187</v>
      </c>
      <c r="E13" t="s">
        <v>133</v>
      </c>
      <c r="F13" t="s">
        <v>188</v>
      </c>
      <c r="H13" t="s">
        <v>90</v>
      </c>
      <c r="J13" t="s">
        <v>91</v>
      </c>
      <c r="K13">
        <v>28324</v>
      </c>
      <c r="L13">
        <v>7719</v>
      </c>
      <c r="M13">
        <v>20605</v>
      </c>
      <c r="N13">
        <v>0</v>
      </c>
      <c r="O13">
        <v>0</v>
      </c>
      <c r="P13">
        <v>0</v>
      </c>
      <c r="S13">
        <v>262</v>
      </c>
      <c r="T13" t="s">
        <v>12</v>
      </c>
      <c r="U13" t="s">
        <v>189</v>
      </c>
      <c r="V13" t="s">
        <v>93</v>
      </c>
      <c r="W13" t="s">
        <v>94</v>
      </c>
      <c r="AG13">
        <v>45688</v>
      </c>
      <c r="AH13" t="s">
        <v>190</v>
      </c>
      <c r="AY13" t="s">
        <v>191</v>
      </c>
    </row>
    <row r="14" spans="1:52">
      <c r="A14" t="s">
        <v>192</v>
      </c>
      <c r="B14" t="s">
        <v>193</v>
      </c>
      <c r="C14" t="s">
        <v>194</v>
      </c>
      <c r="D14" t="s">
        <v>193</v>
      </c>
      <c r="E14" t="s">
        <v>195</v>
      </c>
      <c r="F14" t="s">
        <v>196</v>
      </c>
      <c r="H14" t="s">
        <v>90</v>
      </c>
      <c r="J14" t="s">
        <v>91</v>
      </c>
      <c r="K14">
        <v>225477</v>
      </c>
      <c r="L14">
        <v>70707</v>
      </c>
      <c r="M14">
        <v>154770</v>
      </c>
      <c r="N14">
        <v>1</v>
      </c>
      <c r="O14">
        <v>0</v>
      </c>
      <c r="P14">
        <v>0</v>
      </c>
      <c r="R14">
        <v>1</v>
      </c>
      <c r="S14">
        <v>2085.66</v>
      </c>
      <c r="T14" t="s">
        <v>10</v>
      </c>
      <c r="U14" t="s">
        <v>197</v>
      </c>
      <c r="V14" t="s">
        <v>93</v>
      </c>
      <c r="W14" t="s">
        <v>94</v>
      </c>
      <c r="AG14">
        <v>45688</v>
      </c>
      <c r="AH14" t="s">
        <v>198</v>
      </c>
      <c r="AI14" t="s">
        <v>116</v>
      </c>
      <c r="AJ14" t="s">
        <v>199</v>
      </c>
      <c r="AK14">
        <v>1</v>
      </c>
      <c r="AY14" t="s">
        <v>200</v>
      </c>
    </row>
    <row r="15" spans="1:52">
      <c r="A15" t="s">
        <v>201</v>
      </c>
      <c r="B15" t="s">
        <v>98</v>
      </c>
      <c r="C15" t="s">
        <v>202</v>
      </c>
      <c r="D15" t="s">
        <v>203</v>
      </c>
      <c r="E15" t="s">
        <v>204</v>
      </c>
      <c r="F15" t="s">
        <v>205</v>
      </c>
      <c r="H15" t="s">
        <v>90</v>
      </c>
      <c r="J15" t="s">
        <v>91</v>
      </c>
      <c r="K15">
        <v>3407</v>
      </c>
      <c r="L15">
        <v>1539</v>
      </c>
      <c r="M15">
        <v>1868</v>
      </c>
      <c r="N15">
        <v>0</v>
      </c>
      <c r="O15">
        <v>0</v>
      </c>
      <c r="P15">
        <v>0</v>
      </c>
      <c r="S15">
        <v>31.51</v>
      </c>
      <c r="T15" t="s">
        <v>12</v>
      </c>
      <c r="U15" t="s">
        <v>181</v>
      </c>
      <c r="V15" t="s">
        <v>93</v>
      </c>
      <c r="W15" t="s">
        <v>182</v>
      </c>
      <c r="AG15">
        <v>45688</v>
      </c>
      <c r="AH15" t="s">
        <v>206</v>
      </c>
      <c r="AI15" t="s">
        <v>116</v>
      </c>
      <c r="AY15" t="s">
        <v>207</v>
      </c>
    </row>
    <row r="16" spans="1:52">
      <c r="A16" t="s">
        <v>208</v>
      </c>
      <c r="B16" t="s">
        <v>98</v>
      </c>
      <c r="C16" t="s">
        <v>209</v>
      </c>
      <c r="D16" t="s">
        <v>203</v>
      </c>
      <c r="E16" t="s">
        <v>204</v>
      </c>
      <c r="F16" t="s">
        <v>210</v>
      </c>
      <c r="H16" t="s">
        <v>90</v>
      </c>
      <c r="J16" t="s">
        <v>91</v>
      </c>
      <c r="K16">
        <v>118</v>
      </c>
      <c r="L16">
        <v>105</v>
      </c>
      <c r="M16">
        <v>13</v>
      </c>
      <c r="N16">
        <v>0</v>
      </c>
      <c r="O16">
        <v>0</v>
      </c>
      <c r="P16">
        <v>0</v>
      </c>
      <c r="S16">
        <v>1.0900000000000001</v>
      </c>
      <c r="T16" t="s">
        <v>12</v>
      </c>
      <c r="U16" t="s">
        <v>181</v>
      </c>
      <c r="V16" t="s">
        <v>93</v>
      </c>
      <c r="W16" t="s">
        <v>182</v>
      </c>
      <c r="AG16">
        <v>45688</v>
      </c>
      <c r="AH16" t="s">
        <v>211</v>
      </c>
      <c r="AY16" t="s">
        <v>212</v>
      </c>
    </row>
    <row r="17" spans="1:51">
      <c r="A17" t="s">
        <v>213</v>
      </c>
      <c r="B17" t="s">
        <v>214</v>
      </c>
      <c r="C17" t="s">
        <v>215</v>
      </c>
      <c r="D17" t="s">
        <v>216</v>
      </c>
      <c r="E17" t="s">
        <v>217</v>
      </c>
      <c r="F17" t="s">
        <v>17</v>
      </c>
      <c r="H17" t="s">
        <v>90</v>
      </c>
      <c r="J17" t="s">
        <v>91</v>
      </c>
      <c r="K17">
        <v>4032459</v>
      </c>
      <c r="L17">
        <v>803379</v>
      </c>
      <c r="M17">
        <v>3229080</v>
      </c>
      <c r="N17">
        <v>471</v>
      </c>
      <c r="O17">
        <v>0</v>
      </c>
      <c r="P17">
        <v>0</v>
      </c>
      <c r="R17">
        <v>471</v>
      </c>
      <c r="S17">
        <v>37300.25</v>
      </c>
      <c r="T17" t="s">
        <v>12</v>
      </c>
      <c r="U17" t="s">
        <v>218</v>
      </c>
      <c r="V17" t="s">
        <v>93</v>
      </c>
      <c r="W17" t="s">
        <v>94</v>
      </c>
      <c r="AG17">
        <v>45688</v>
      </c>
      <c r="AH17" t="s">
        <v>219</v>
      </c>
      <c r="AI17" t="s">
        <v>116</v>
      </c>
      <c r="AJ17" t="s">
        <v>136</v>
      </c>
      <c r="AK17">
        <v>471</v>
      </c>
      <c r="AN17">
        <v>2009</v>
      </c>
      <c r="AY17" t="s">
        <v>220</v>
      </c>
    </row>
    <row r="18" spans="1:51">
      <c r="A18" t="s">
        <v>221</v>
      </c>
      <c r="B18" t="s">
        <v>222</v>
      </c>
      <c r="C18" t="s">
        <v>223</v>
      </c>
      <c r="D18" t="s">
        <v>224</v>
      </c>
      <c r="E18" t="s">
        <v>225</v>
      </c>
      <c r="F18" t="s">
        <v>123</v>
      </c>
      <c r="H18" t="s">
        <v>90</v>
      </c>
      <c r="J18" t="s">
        <v>226</v>
      </c>
      <c r="K18">
        <v>608014</v>
      </c>
      <c r="L18">
        <v>110074</v>
      </c>
      <c r="M18">
        <v>497940</v>
      </c>
      <c r="N18">
        <v>0</v>
      </c>
      <c r="O18">
        <v>0</v>
      </c>
      <c r="P18">
        <v>0</v>
      </c>
      <c r="S18">
        <v>5624.13</v>
      </c>
      <c r="T18" t="s">
        <v>10</v>
      </c>
      <c r="U18" t="s">
        <v>227</v>
      </c>
      <c r="V18" t="s">
        <v>93</v>
      </c>
      <c r="W18" t="s">
        <v>94</v>
      </c>
      <c r="AG18">
        <v>45687</v>
      </c>
      <c r="AH18" t="s">
        <v>228</v>
      </c>
      <c r="AI18" t="s">
        <v>126</v>
      </c>
      <c r="AJ18" t="s">
        <v>127</v>
      </c>
      <c r="AN18">
        <v>560</v>
      </c>
      <c r="AY18" t="s">
        <v>229</v>
      </c>
    </row>
    <row r="19" spans="1:51">
      <c r="A19" t="s">
        <v>230</v>
      </c>
      <c r="B19" t="s">
        <v>231</v>
      </c>
      <c r="C19" t="s">
        <v>232</v>
      </c>
      <c r="D19" t="s">
        <v>233</v>
      </c>
      <c r="E19" t="s">
        <v>234</v>
      </c>
      <c r="F19" t="s">
        <v>188</v>
      </c>
      <c r="G19" t="s">
        <v>235</v>
      </c>
      <c r="H19" t="s">
        <v>90</v>
      </c>
      <c r="J19" t="s">
        <v>91</v>
      </c>
      <c r="K19">
        <v>28324</v>
      </c>
      <c r="L19">
        <v>7719</v>
      </c>
      <c r="M19">
        <v>20605</v>
      </c>
      <c r="N19">
        <v>0</v>
      </c>
      <c r="O19">
        <v>0</v>
      </c>
      <c r="P19">
        <v>0</v>
      </c>
      <c r="S19">
        <v>262</v>
      </c>
      <c r="T19" t="s">
        <v>10</v>
      </c>
      <c r="U19" t="s">
        <v>236</v>
      </c>
      <c r="V19" t="s">
        <v>93</v>
      </c>
      <c r="W19" t="s">
        <v>237</v>
      </c>
      <c r="AG19">
        <v>45687</v>
      </c>
      <c r="AH19" t="s">
        <v>238</v>
      </c>
      <c r="AY19" t="s">
        <v>239</v>
      </c>
    </row>
    <row r="20" spans="1:51">
      <c r="A20" t="s">
        <v>240</v>
      </c>
      <c r="B20" t="s">
        <v>241</v>
      </c>
      <c r="C20" t="s">
        <v>242</v>
      </c>
      <c r="D20" t="s">
        <v>243</v>
      </c>
      <c r="E20" t="s">
        <v>244</v>
      </c>
      <c r="F20" t="s">
        <v>245</v>
      </c>
      <c r="G20" t="s">
        <v>246</v>
      </c>
      <c r="H20" t="s">
        <v>90</v>
      </c>
      <c r="J20" t="s">
        <v>91</v>
      </c>
      <c r="K20">
        <v>3461435</v>
      </c>
      <c r="L20">
        <v>644305</v>
      </c>
      <c r="M20">
        <v>2817130</v>
      </c>
      <c r="N20">
        <v>3</v>
      </c>
      <c r="O20">
        <v>0</v>
      </c>
      <c r="P20">
        <v>1</v>
      </c>
      <c r="R20">
        <v>5</v>
      </c>
      <c r="S20">
        <v>32018.27</v>
      </c>
      <c r="T20" t="s">
        <v>10</v>
      </c>
      <c r="U20" t="s">
        <v>247</v>
      </c>
      <c r="V20" t="s">
        <v>93</v>
      </c>
      <c r="W20" t="s">
        <v>182</v>
      </c>
      <c r="AG20">
        <v>45687</v>
      </c>
      <c r="AH20" t="s">
        <v>248</v>
      </c>
      <c r="AI20" t="s">
        <v>116</v>
      </c>
      <c r="AJ20" t="s">
        <v>249</v>
      </c>
      <c r="AK20">
        <v>4</v>
      </c>
      <c r="AL20">
        <v>1</v>
      </c>
      <c r="AN20">
        <v>1342</v>
      </c>
      <c r="AS20">
        <v>1</v>
      </c>
      <c r="AY20" t="s">
        <v>250</v>
      </c>
    </row>
    <row r="21" spans="1:51">
      <c r="A21" t="s">
        <v>251</v>
      </c>
      <c r="B21" t="s">
        <v>252</v>
      </c>
      <c r="C21" t="s">
        <v>253</v>
      </c>
      <c r="D21" t="s">
        <v>254</v>
      </c>
      <c r="E21" t="s">
        <v>254</v>
      </c>
      <c r="F21" t="s">
        <v>255</v>
      </c>
      <c r="H21" t="s">
        <v>90</v>
      </c>
      <c r="J21" t="s">
        <v>91</v>
      </c>
      <c r="K21">
        <v>20566</v>
      </c>
      <c r="L21">
        <v>6709</v>
      </c>
      <c r="M21">
        <v>13857</v>
      </c>
      <c r="N21">
        <v>2</v>
      </c>
      <c r="O21">
        <v>0</v>
      </c>
      <c r="P21">
        <v>0</v>
      </c>
      <c r="R21">
        <v>2</v>
      </c>
      <c r="S21">
        <v>190.24</v>
      </c>
      <c r="T21" t="s">
        <v>10</v>
      </c>
      <c r="U21" t="s">
        <v>256</v>
      </c>
      <c r="V21" t="s">
        <v>93</v>
      </c>
      <c r="W21" t="s">
        <v>94</v>
      </c>
      <c r="AG21">
        <v>45686</v>
      </c>
      <c r="AH21" t="s">
        <v>257</v>
      </c>
      <c r="AK21">
        <v>2</v>
      </c>
      <c r="AY21" t="s">
        <v>258</v>
      </c>
    </row>
    <row r="22" spans="1:51">
      <c r="A22" t="s">
        <v>259</v>
      </c>
      <c r="B22" t="s">
        <v>260</v>
      </c>
      <c r="C22" t="s">
        <v>261</v>
      </c>
      <c r="D22" t="s">
        <v>262</v>
      </c>
      <c r="E22" t="s">
        <v>263</v>
      </c>
      <c r="F22" t="s">
        <v>264</v>
      </c>
      <c r="H22" t="s">
        <v>90</v>
      </c>
      <c r="J22" t="s">
        <v>91</v>
      </c>
      <c r="K22">
        <v>230416</v>
      </c>
      <c r="L22">
        <v>69370</v>
      </c>
      <c r="M22">
        <v>161046</v>
      </c>
      <c r="N22">
        <v>0</v>
      </c>
      <c r="O22">
        <v>0</v>
      </c>
      <c r="P22">
        <v>0</v>
      </c>
      <c r="S22">
        <v>2131.35</v>
      </c>
      <c r="T22" t="s">
        <v>10</v>
      </c>
      <c r="U22" t="s">
        <v>265</v>
      </c>
      <c r="V22" t="s">
        <v>93</v>
      </c>
      <c r="W22" t="s">
        <v>94</v>
      </c>
      <c r="AG22">
        <v>45686</v>
      </c>
      <c r="AH22" t="s">
        <v>266</v>
      </c>
      <c r="AI22" t="s">
        <v>116</v>
      </c>
      <c r="AJ22" t="s">
        <v>199</v>
      </c>
      <c r="AN22">
        <v>2672</v>
      </c>
      <c r="AY22" t="s">
        <v>267</v>
      </c>
    </row>
    <row r="23" spans="1:51">
      <c r="A23" t="s">
        <v>268</v>
      </c>
      <c r="B23" t="s">
        <v>269</v>
      </c>
      <c r="C23" t="s">
        <v>270</v>
      </c>
      <c r="D23" t="s">
        <v>271</v>
      </c>
      <c r="E23" t="s">
        <v>272</v>
      </c>
      <c r="F23" t="s">
        <v>273</v>
      </c>
      <c r="H23" t="s">
        <v>90</v>
      </c>
      <c r="J23" t="s">
        <v>91</v>
      </c>
      <c r="K23">
        <v>13155</v>
      </c>
      <c r="L23">
        <v>3478</v>
      </c>
      <c r="M23">
        <v>9677</v>
      </c>
      <c r="N23">
        <v>25</v>
      </c>
      <c r="O23">
        <v>0</v>
      </c>
      <c r="P23">
        <v>0</v>
      </c>
      <c r="R23">
        <v>25</v>
      </c>
      <c r="S23">
        <v>121.68</v>
      </c>
      <c r="T23" t="s">
        <v>10</v>
      </c>
      <c r="U23" t="s">
        <v>274</v>
      </c>
      <c r="V23" t="s">
        <v>93</v>
      </c>
      <c r="W23" t="s">
        <v>94</v>
      </c>
      <c r="AG23">
        <v>45686</v>
      </c>
      <c r="AH23" t="s">
        <v>275</v>
      </c>
      <c r="AK23">
        <v>25</v>
      </c>
      <c r="AN23">
        <v>379</v>
      </c>
      <c r="AY23" t="s">
        <v>276</v>
      </c>
    </row>
    <row r="24" spans="1:51">
      <c r="A24" t="s">
        <v>277</v>
      </c>
      <c r="B24" t="s">
        <v>278</v>
      </c>
      <c r="C24" t="s">
        <v>279</v>
      </c>
      <c r="D24" t="s">
        <v>280</v>
      </c>
      <c r="E24" t="s">
        <v>281</v>
      </c>
      <c r="F24" t="s">
        <v>282</v>
      </c>
      <c r="H24" t="s">
        <v>90</v>
      </c>
      <c r="J24" t="s">
        <v>91</v>
      </c>
      <c r="K24">
        <v>353593</v>
      </c>
      <c r="L24">
        <v>116047</v>
      </c>
      <c r="M24">
        <v>237546</v>
      </c>
      <c r="N24">
        <v>5</v>
      </c>
      <c r="O24">
        <v>0</v>
      </c>
      <c r="P24">
        <v>0</v>
      </c>
      <c r="R24">
        <v>5</v>
      </c>
      <c r="S24">
        <v>3270.74</v>
      </c>
      <c r="T24" t="s">
        <v>10</v>
      </c>
      <c r="U24" t="s">
        <v>283</v>
      </c>
      <c r="V24" t="s">
        <v>93</v>
      </c>
      <c r="W24" t="s">
        <v>94</v>
      </c>
      <c r="AG24">
        <v>45686</v>
      </c>
      <c r="AH24" t="s">
        <v>284</v>
      </c>
      <c r="AI24" t="s">
        <v>116</v>
      </c>
      <c r="AK24">
        <v>5</v>
      </c>
      <c r="AN24">
        <v>1709</v>
      </c>
      <c r="AY24" t="s">
        <v>285</v>
      </c>
    </row>
    <row r="25" spans="1:51">
      <c r="A25" t="s">
        <v>286</v>
      </c>
      <c r="B25" t="s">
        <v>241</v>
      </c>
      <c r="C25" t="s">
        <v>287</v>
      </c>
      <c r="D25" t="s">
        <v>288</v>
      </c>
      <c r="E25" t="s">
        <v>289</v>
      </c>
      <c r="F25" t="s">
        <v>290</v>
      </c>
      <c r="G25" t="s">
        <v>246</v>
      </c>
      <c r="H25" t="s">
        <v>90</v>
      </c>
      <c r="J25" t="s">
        <v>91</v>
      </c>
      <c r="K25">
        <v>548240</v>
      </c>
      <c r="L25">
        <v>240218</v>
      </c>
      <c r="M25">
        <v>308022</v>
      </c>
      <c r="N25">
        <v>0</v>
      </c>
      <c r="O25">
        <v>0</v>
      </c>
      <c r="P25">
        <v>0</v>
      </c>
      <c r="S25">
        <v>5071.22</v>
      </c>
      <c r="T25" t="s">
        <v>10</v>
      </c>
      <c r="U25" t="s">
        <v>291</v>
      </c>
      <c r="V25" t="s">
        <v>93</v>
      </c>
      <c r="W25" t="s">
        <v>182</v>
      </c>
      <c r="AG25">
        <v>45686</v>
      </c>
      <c r="AH25" t="s">
        <v>292</v>
      </c>
      <c r="AY25" t="s">
        <v>293</v>
      </c>
    </row>
    <row r="26" spans="1:51">
      <c r="A26" t="s">
        <v>294</v>
      </c>
      <c r="B26" t="s">
        <v>295</v>
      </c>
      <c r="C26" t="s">
        <v>296</v>
      </c>
      <c r="D26" t="s">
        <v>297</v>
      </c>
      <c r="E26" t="s">
        <v>298</v>
      </c>
      <c r="F26" t="s">
        <v>143</v>
      </c>
      <c r="H26" t="s">
        <v>90</v>
      </c>
      <c r="J26" t="s">
        <v>91</v>
      </c>
      <c r="K26">
        <v>25743</v>
      </c>
      <c r="L26">
        <v>4150</v>
      </c>
      <c r="M26">
        <v>21593</v>
      </c>
      <c r="N26">
        <v>0</v>
      </c>
      <c r="O26">
        <v>0</v>
      </c>
      <c r="P26">
        <v>0</v>
      </c>
      <c r="S26">
        <v>238.12</v>
      </c>
      <c r="T26" t="s">
        <v>10</v>
      </c>
      <c r="U26" t="s">
        <v>299</v>
      </c>
      <c r="V26" t="s">
        <v>93</v>
      </c>
      <c r="W26" t="s">
        <v>94</v>
      </c>
      <c r="AG26">
        <v>45686</v>
      </c>
      <c r="AH26" t="s">
        <v>300</v>
      </c>
      <c r="AY26" t="s">
        <v>301</v>
      </c>
    </row>
    <row r="27" spans="1:51">
      <c r="A27" t="s">
        <v>302</v>
      </c>
      <c r="B27" t="s">
        <v>278</v>
      </c>
      <c r="C27" t="s">
        <v>303</v>
      </c>
      <c r="D27" t="s">
        <v>304</v>
      </c>
      <c r="E27" t="s">
        <v>305</v>
      </c>
      <c r="F27" t="s">
        <v>290</v>
      </c>
      <c r="G27" t="s">
        <v>306</v>
      </c>
      <c r="H27" t="s">
        <v>90</v>
      </c>
      <c r="J27" t="s">
        <v>91</v>
      </c>
      <c r="K27">
        <v>548240</v>
      </c>
      <c r="L27">
        <v>240218</v>
      </c>
      <c r="M27">
        <v>308022</v>
      </c>
      <c r="N27">
        <v>0</v>
      </c>
      <c r="O27">
        <v>0</v>
      </c>
      <c r="P27">
        <v>0</v>
      </c>
      <c r="S27">
        <v>5071.22</v>
      </c>
      <c r="T27" t="s">
        <v>10</v>
      </c>
      <c r="U27" t="s">
        <v>307</v>
      </c>
      <c r="V27" t="s">
        <v>93</v>
      </c>
      <c r="W27" t="s">
        <v>94</v>
      </c>
      <c r="AG27">
        <v>45686</v>
      </c>
      <c r="AH27" t="s">
        <v>308</v>
      </c>
      <c r="AY27" t="s">
        <v>309</v>
      </c>
    </row>
    <row r="28" spans="1:51">
      <c r="A28" t="s">
        <v>310</v>
      </c>
      <c r="B28" t="s">
        <v>311</v>
      </c>
      <c r="C28" t="s">
        <v>312</v>
      </c>
      <c r="D28" t="s">
        <v>313</v>
      </c>
      <c r="E28" t="s">
        <v>314</v>
      </c>
      <c r="F28" t="s">
        <v>17</v>
      </c>
      <c r="H28" t="s">
        <v>90</v>
      </c>
      <c r="J28" t="s">
        <v>91</v>
      </c>
      <c r="K28">
        <v>4032459</v>
      </c>
      <c r="L28">
        <v>803379</v>
      </c>
      <c r="M28">
        <v>3229080</v>
      </c>
      <c r="N28">
        <v>3</v>
      </c>
      <c r="O28">
        <v>0</v>
      </c>
      <c r="P28">
        <v>0</v>
      </c>
      <c r="R28">
        <v>3</v>
      </c>
      <c r="S28">
        <v>37300.25</v>
      </c>
      <c r="T28" t="s">
        <v>10</v>
      </c>
      <c r="U28" t="s">
        <v>315</v>
      </c>
      <c r="V28" t="s">
        <v>93</v>
      </c>
      <c r="W28" t="s">
        <v>94</v>
      </c>
      <c r="AG28">
        <v>45686</v>
      </c>
      <c r="AH28" t="s">
        <v>316</v>
      </c>
      <c r="AI28" t="s">
        <v>116</v>
      </c>
      <c r="AJ28" t="s">
        <v>136</v>
      </c>
      <c r="AK28">
        <v>3</v>
      </c>
      <c r="AN28">
        <v>2009</v>
      </c>
      <c r="AY28" t="s">
        <v>317</v>
      </c>
    </row>
    <row r="29" spans="1:51">
      <c r="A29" t="s">
        <v>318</v>
      </c>
      <c r="B29" t="s">
        <v>311</v>
      </c>
      <c r="C29" t="s">
        <v>319</v>
      </c>
      <c r="D29" t="s">
        <v>320</v>
      </c>
      <c r="E29" t="s">
        <v>314</v>
      </c>
      <c r="F29" t="s">
        <v>290</v>
      </c>
      <c r="H29" t="s">
        <v>90</v>
      </c>
      <c r="J29" t="s">
        <v>91</v>
      </c>
      <c r="K29">
        <v>548240</v>
      </c>
      <c r="L29">
        <v>240218</v>
      </c>
      <c r="M29">
        <v>308022</v>
      </c>
      <c r="N29">
        <v>0</v>
      </c>
      <c r="O29">
        <v>0</v>
      </c>
      <c r="P29">
        <v>0</v>
      </c>
      <c r="S29">
        <v>5071.22</v>
      </c>
      <c r="T29" t="s">
        <v>10</v>
      </c>
      <c r="U29" t="s">
        <v>321</v>
      </c>
      <c r="V29" t="s">
        <v>93</v>
      </c>
      <c r="W29" t="s">
        <v>94</v>
      </c>
      <c r="AG29">
        <v>45686</v>
      </c>
      <c r="AH29" t="s">
        <v>322</v>
      </c>
      <c r="AY29" t="s">
        <v>323</v>
      </c>
    </row>
    <row r="30" spans="1:51">
      <c r="A30" t="s">
        <v>324</v>
      </c>
      <c r="B30" t="s">
        <v>325</v>
      </c>
      <c r="C30" t="s">
        <v>326</v>
      </c>
      <c r="D30" t="s">
        <v>327</v>
      </c>
      <c r="E30" t="s">
        <v>328</v>
      </c>
      <c r="F30" t="s">
        <v>143</v>
      </c>
      <c r="H30" t="s">
        <v>90</v>
      </c>
      <c r="J30" t="s">
        <v>91</v>
      </c>
      <c r="K30">
        <v>25743</v>
      </c>
      <c r="L30">
        <v>4150</v>
      </c>
      <c r="M30">
        <v>21593</v>
      </c>
      <c r="N30">
        <v>0</v>
      </c>
      <c r="O30">
        <v>0</v>
      </c>
      <c r="P30">
        <v>0</v>
      </c>
      <c r="S30">
        <v>238.12</v>
      </c>
      <c r="T30" t="s">
        <v>10</v>
      </c>
      <c r="U30" t="s">
        <v>329</v>
      </c>
      <c r="V30" t="s">
        <v>93</v>
      </c>
      <c r="W30" t="s">
        <v>94</v>
      </c>
      <c r="AG30">
        <v>45686</v>
      </c>
      <c r="AH30" t="s">
        <v>330</v>
      </c>
      <c r="AY30" t="s">
        <v>331</v>
      </c>
    </row>
    <row r="31" spans="1:51">
      <c r="A31" t="s">
        <v>332</v>
      </c>
      <c r="B31" t="s">
        <v>333</v>
      </c>
      <c r="C31" t="s">
        <v>334</v>
      </c>
      <c r="D31" t="s">
        <v>335</v>
      </c>
      <c r="E31" t="s">
        <v>336</v>
      </c>
      <c r="F31" t="s">
        <v>13</v>
      </c>
      <c r="H31" t="s">
        <v>90</v>
      </c>
      <c r="J31" t="s">
        <v>91</v>
      </c>
      <c r="K31">
        <v>436294</v>
      </c>
      <c r="L31">
        <v>93983</v>
      </c>
      <c r="M31">
        <v>342311</v>
      </c>
      <c r="N31">
        <v>0</v>
      </c>
      <c r="O31">
        <v>0</v>
      </c>
      <c r="P31">
        <v>0</v>
      </c>
      <c r="S31">
        <v>4035.72</v>
      </c>
      <c r="T31" t="s">
        <v>10</v>
      </c>
      <c r="U31" t="s">
        <v>337</v>
      </c>
      <c r="V31" t="s">
        <v>93</v>
      </c>
      <c r="W31" t="s">
        <v>94</v>
      </c>
      <c r="AG31">
        <v>45686</v>
      </c>
      <c r="AH31" t="s">
        <v>338</v>
      </c>
      <c r="AI31" t="s">
        <v>116</v>
      </c>
      <c r="AJ31" t="s">
        <v>339</v>
      </c>
      <c r="AN31">
        <v>326</v>
      </c>
      <c r="AY31" t="s">
        <v>340</v>
      </c>
    </row>
    <row r="32" spans="1:51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346</v>
      </c>
      <c r="H32" t="s">
        <v>90</v>
      </c>
      <c r="J32" t="s">
        <v>91</v>
      </c>
      <c r="K32">
        <v>97108</v>
      </c>
      <c r="L32">
        <v>29868</v>
      </c>
      <c r="M32">
        <v>67240</v>
      </c>
      <c r="N32">
        <v>1</v>
      </c>
      <c r="O32">
        <v>0</v>
      </c>
      <c r="P32">
        <v>0</v>
      </c>
      <c r="R32">
        <v>1</v>
      </c>
      <c r="S32">
        <v>898.25</v>
      </c>
      <c r="T32" t="s">
        <v>10</v>
      </c>
      <c r="U32" t="s">
        <v>347</v>
      </c>
      <c r="V32" t="s">
        <v>93</v>
      </c>
      <c r="W32" t="s">
        <v>94</v>
      </c>
      <c r="AG32">
        <v>45685</v>
      </c>
      <c r="AH32" t="s">
        <v>348</v>
      </c>
      <c r="AI32" t="s">
        <v>116</v>
      </c>
      <c r="AJ32" t="s">
        <v>199</v>
      </c>
      <c r="AK32">
        <v>1</v>
      </c>
      <c r="AN32">
        <v>480</v>
      </c>
      <c r="AY32" t="s">
        <v>349</v>
      </c>
    </row>
    <row r="33" spans="1:51">
      <c r="A33" t="s">
        <v>350</v>
      </c>
      <c r="B33" t="s">
        <v>351</v>
      </c>
      <c r="C33" t="s">
        <v>352</v>
      </c>
      <c r="D33" t="s">
        <v>353</v>
      </c>
      <c r="E33" t="s">
        <v>354</v>
      </c>
      <c r="F33" t="s">
        <v>245</v>
      </c>
      <c r="H33" t="s">
        <v>90</v>
      </c>
      <c r="J33" t="s">
        <v>91</v>
      </c>
      <c r="K33">
        <v>3461435</v>
      </c>
      <c r="L33">
        <v>644305</v>
      </c>
      <c r="M33">
        <v>2817130</v>
      </c>
      <c r="N33">
        <v>2</v>
      </c>
      <c r="O33">
        <v>0</v>
      </c>
      <c r="P33">
        <v>0</v>
      </c>
      <c r="R33">
        <v>2</v>
      </c>
      <c r="S33">
        <v>32018.27</v>
      </c>
      <c r="T33" t="s">
        <v>10</v>
      </c>
      <c r="U33" t="s">
        <v>355</v>
      </c>
      <c r="V33" t="s">
        <v>93</v>
      </c>
      <c r="W33" t="s">
        <v>94</v>
      </c>
      <c r="AG33">
        <v>45685</v>
      </c>
      <c r="AH33" t="s">
        <v>356</v>
      </c>
      <c r="AI33" t="s">
        <v>116</v>
      </c>
      <c r="AJ33" t="s">
        <v>249</v>
      </c>
      <c r="AK33">
        <v>2</v>
      </c>
      <c r="AN33">
        <v>1342</v>
      </c>
      <c r="AY33" t="s">
        <v>357</v>
      </c>
    </row>
    <row r="34" spans="1:51">
      <c r="A34" t="s">
        <v>358</v>
      </c>
      <c r="B34" t="s">
        <v>359</v>
      </c>
      <c r="C34" t="s">
        <v>360</v>
      </c>
      <c r="D34" t="s">
        <v>361</v>
      </c>
      <c r="E34" t="s">
        <v>362</v>
      </c>
      <c r="F34" t="s">
        <v>363</v>
      </c>
      <c r="H34" t="s">
        <v>90</v>
      </c>
      <c r="J34" t="s">
        <v>91</v>
      </c>
      <c r="K34">
        <v>12336</v>
      </c>
      <c r="L34">
        <v>2953</v>
      </c>
      <c r="M34">
        <v>9383</v>
      </c>
      <c r="N34">
        <v>1</v>
      </c>
      <c r="O34">
        <v>0</v>
      </c>
      <c r="P34">
        <v>0</v>
      </c>
      <c r="R34">
        <v>1</v>
      </c>
      <c r="S34">
        <v>114.11</v>
      </c>
      <c r="T34" t="s">
        <v>10</v>
      </c>
      <c r="U34" t="s">
        <v>364</v>
      </c>
      <c r="V34" t="s">
        <v>93</v>
      </c>
      <c r="W34" t="s">
        <v>94</v>
      </c>
      <c r="AG34">
        <v>45685</v>
      </c>
      <c r="AH34" t="s">
        <v>365</v>
      </c>
      <c r="AI34" t="s">
        <v>116</v>
      </c>
      <c r="AJ34" t="s">
        <v>199</v>
      </c>
      <c r="AK34">
        <v>1</v>
      </c>
      <c r="AN34">
        <v>217</v>
      </c>
      <c r="AY34" t="s">
        <v>366</v>
      </c>
    </row>
    <row r="35" spans="1:51">
      <c r="A35" t="s">
        <v>367</v>
      </c>
      <c r="B35" t="s">
        <v>368</v>
      </c>
      <c r="C35" t="s">
        <v>369</v>
      </c>
      <c r="D35" t="s">
        <v>370</v>
      </c>
      <c r="E35" t="s">
        <v>370</v>
      </c>
      <c r="F35" t="s">
        <v>371</v>
      </c>
      <c r="H35" t="s">
        <v>90</v>
      </c>
      <c r="J35" t="s">
        <v>91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R35">
        <v>1</v>
      </c>
      <c r="S35">
        <v>0</v>
      </c>
      <c r="T35" t="s">
        <v>12</v>
      </c>
      <c r="U35" t="s">
        <v>372</v>
      </c>
      <c r="V35" t="s">
        <v>93</v>
      </c>
      <c r="W35" t="s">
        <v>182</v>
      </c>
      <c r="AG35">
        <v>45685</v>
      </c>
      <c r="AH35" t="s">
        <v>373</v>
      </c>
      <c r="AK35">
        <v>1</v>
      </c>
      <c r="AY35" t="s">
        <v>374</v>
      </c>
    </row>
    <row r="36" spans="1:51">
      <c r="A36" t="s">
        <v>375</v>
      </c>
      <c r="B36" t="s">
        <v>376</v>
      </c>
      <c r="C36" t="s">
        <v>377</v>
      </c>
      <c r="D36" t="s">
        <v>378</v>
      </c>
      <c r="E36" t="s">
        <v>379</v>
      </c>
      <c r="F36" t="s">
        <v>380</v>
      </c>
      <c r="H36" t="s">
        <v>90</v>
      </c>
      <c r="J36" t="s">
        <v>91</v>
      </c>
      <c r="K36">
        <v>280</v>
      </c>
      <c r="L36">
        <v>227</v>
      </c>
      <c r="M36">
        <v>53</v>
      </c>
      <c r="N36">
        <v>1</v>
      </c>
      <c r="O36">
        <v>0</v>
      </c>
      <c r="P36">
        <v>0</v>
      </c>
      <c r="R36">
        <v>1</v>
      </c>
      <c r="S36">
        <v>2.59</v>
      </c>
      <c r="T36" t="s">
        <v>12</v>
      </c>
      <c r="U36" t="s">
        <v>381</v>
      </c>
      <c r="V36" t="s">
        <v>93</v>
      </c>
      <c r="W36" t="s">
        <v>182</v>
      </c>
      <c r="AG36">
        <v>45685</v>
      </c>
      <c r="AH36" t="s">
        <v>382</v>
      </c>
      <c r="AK36">
        <v>1</v>
      </c>
      <c r="AY36" t="s">
        <v>383</v>
      </c>
    </row>
    <row r="37" spans="1:51">
      <c r="A37" t="s">
        <v>384</v>
      </c>
      <c r="B37" t="s">
        <v>385</v>
      </c>
      <c r="C37" t="s">
        <v>386</v>
      </c>
      <c r="D37" t="s">
        <v>387</v>
      </c>
      <c r="E37" t="s">
        <v>388</v>
      </c>
      <c r="F37" t="s">
        <v>255</v>
      </c>
      <c r="G37" t="s">
        <v>389</v>
      </c>
      <c r="H37" t="s">
        <v>90</v>
      </c>
      <c r="J37" t="s">
        <v>91</v>
      </c>
      <c r="K37">
        <v>20566</v>
      </c>
      <c r="L37">
        <v>6709</v>
      </c>
      <c r="M37">
        <v>13857</v>
      </c>
      <c r="N37">
        <v>2</v>
      </c>
      <c r="O37">
        <v>0</v>
      </c>
      <c r="P37">
        <v>0</v>
      </c>
      <c r="R37">
        <v>2</v>
      </c>
      <c r="S37">
        <v>190.24</v>
      </c>
      <c r="T37" t="s">
        <v>12</v>
      </c>
      <c r="U37" t="s">
        <v>390</v>
      </c>
      <c r="V37" t="s">
        <v>93</v>
      </c>
      <c r="W37" t="s">
        <v>94</v>
      </c>
      <c r="AG37">
        <v>45685</v>
      </c>
      <c r="AH37" t="s">
        <v>391</v>
      </c>
      <c r="AK37">
        <v>2</v>
      </c>
      <c r="AY37" t="s">
        <v>392</v>
      </c>
    </row>
    <row r="38" spans="1:51">
      <c r="A38" t="s">
        <v>393</v>
      </c>
      <c r="B38" t="s">
        <v>394</v>
      </c>
      <c r="C38" t="s">
        <v>395</v>
      </c>
      <c r="D38" t="s">
        <v>396</v>
      </c>
      <c r="E38" t="s">
        <v>396</v>
      </c>
      <c r="F38" t="s">
        <v>18</v>
      </c>
      <c r="H38" t="s">
        <v>90</v>
      </c>
      <c r="J38" t="s">
        <v>91</v>
      </c>
      <c r="K38">
        <v>520158</v>
      </c>
      <c r="L38">
        <v>47796</v>
      </c>
      <c r="M38">
        <v>472362</v>
      </c>
      <c r="N38">
        <v>1</v>
      </c>
      <c r="O38">
        <v>0</v>
      </c>
      <c r="P38">
        <v>0</v>
      </c>
      <c r="R38">
        <v>1</v>
      </c>
      <c r="S38">
        <v>4811.46</v>
      </c>
      <c r="T38" t="s">
        <v>10</v>
      </c>
      <c r="U38" t="s">
        <v>397</v>
      </c>
      <c r="V38" t="s">
        <v>93</v>
      </c>
      <c r="W38" t="s">
        <v>94</v>
      </c>
      <c r="AG38">
        <v>45685</v>
      </c>
      <c r="AH38" t="s">
        <v>398</v>
      </c>
      <c r="AK38">
        <v>1</v>
      </c>
      <c r="AN38">
        <v>974</v>
      </c>
      <c r="AY38" t="s">
        <v>399</v>
      </c>
    </row>
    <row r="39" spans="1:51">
      <c r="A39" t="s">
        <v>400</v>
      </c>
      <c r="B39" t="s">
        <v>401</v>
      </c>
      <c r="C39" t="s">
        <v>402</v>
      </c>
      <c r="D39" t="s">
        <v>403</v>
      </c>
      <c r="E39" t="s">
        <v>354</v>
      </c>
      <c r="F39" t="s">
        <v>245</v>
      </c>
      <c r="G39" t="s">
        <v>404</v>
      </c>
      <c r="H39" t="s">
        <v>90</v>
      </c>
      <c r="J39" t="s">
        <v>91</v>
      </c>
      <c r="K39">
        <v>3461435</v>
      </c>
      <c r="L39">
        <v>644305</v>
      </c>
      <c r="M39">
        <v>2817130</v>
      </c>
      <c r="N39">
        <v>3</v>
      </c>
      <c r="O39">
        <v>0</v>
      </c>
      <c r="P39">
        <v>0</v>
      </c>
      <c r="R39">
        <v>3</v>
      </c>
      <c r="S39">
        <v>32018.27</v>
      </c>
      <c r="T39" t="s">
        <v>12</v>
      </c>
      <c r="U39" t="s">
        <v>405</v>
      </c>
      <c r="V39" t="s">
        <v>93</v>
      </c>
      <c r="W39" t="s">
        <v>94</v>
      </c>
      <c r="AG39">
        <v>45685</v>
      </c>
      <c r="AH39" t="s">
        <v>406</v>
      </c>
      <c r="AI39" t="s">
        <v>116</v>
      </c>
      <c r="AJ39" t="s">
        <v>249</v>
      </c>
      <c r="AK39">
        <v>3</v>
      </c>
      <c r="AN39">
        <v>1342</v>
      </c>
      <c r="AY39" t="s">
        <v>407</v>
      </c>
    </row>
    <row r="40" spans="1:51">
      <c r="A40" t="s">
        <v>400</v>
      </c>
      <c r="B40" t="s">
        <v>408</v>
      </c>
      <c r="C40" t="s">
        <v>409</v>
      </c>
      <c r="D40" t="s">
        <v>403</v>
      </c>
      <c r="E40" t="s">
        <v>354</v>
      </c>
      <c r="F40" t="s">
        <v>245</v>
      </c>
      <c r="G40" t="s">
        <v>404</v>
      </c>
      <c r="H40" t="s">
        <v>90</v>
      </c>
      <c r="J40" t="s">
        <v>91</v>
      </c>
      <c r="K40">
        <v>3461435</v>
      </c>
      <c r="L40">
        <v>644305</v>
      </c>
      <c r="M40">
        <v>2817130</v>
      </c>
      <c r="N40">
        <v>1</v>
      </c>
      <c r="O40">
        <v>0</v>
      </c>
      <c r="P40">
        <v>0</v>
      </c>
      <c r="R40">
        <v>1</v>
      </c>
      <c r="S40">
        <v>32018.27</v>
      </c>
      <c r="T40" t="s">
        <v>12</v>
      </c>
      <c r="U40" t="s">
        <v>410</v>
      </c>
      <c r="V40" t="s">
        <v>93</v>
      </c>
      <c r="W40" t="s">
        <v>94</v>
      </c>
      <c r="AG40">
        <v>45685</v>
      </c>
      <c r="AH40" t="s">
        <v>406</v>
      </c>
      <c r="AI40" t="s">
        <v>116</v>
      </c>
      <c r="AJ40" t="s">
        <v>249</v>
      </c>
      <c r="AK40">
        <v>1</v>
      </c>
      <c r="AN40">
        <v>1342</v>
      </c>
      <c r="AY40" t="s">
        <v>411</v>
      </c>
    </row>
    <row r="41" spans="1:51">
      <c r="A41" t="s">
        <v>412</v>
      </c>
      <c r="B41" t="s">
        <v>368</v>
      </c>
      <c r="C41" t="s">
        <v>413</v>
      </c>
      <c r="D41" t="s">
        <v>414</v>
      </c>
      <c r="E41" t="s">
        <v>414</v>
      </c>
      <c r="F41" t="s">
        <v>415</v>
      </c>
      <c r="G41" t="s">
        <v>23</v>
      </c>
      <c r="H41" t="s">
        <v>90</v>
      </c>
      <c r="J41" t="s">
        <v>91</v>
      </c>
      <c r="K41">
        <v>855</v>
      </c>
      <c r="L41">
        <v>354</v>
      </c>
      <c r="M41">
        <v>501</v>
      </c>
      <c r="N41">
        <v>0</v>
      </c>
      <c r="O41">
        <v>0</v>
      </c>
      <c r="P41">
        <v>0</v>
      </c>
      <c r="S41">
        <v>7.91</v>
      </c>
      <c r="T41" t="s">
        <v>12</v>
      </c>
      <c r="U41" t="s">
        <v>416</v>
      </c>
      <c r="V41" t="s">
        <v>93</v>
      </c>
      <c r="W41" t="s">
        <v>182</v>
      </c>
      <c r="AG41">
        <v>45685</v>
      </c>
      <c r="AH41" t="s">
        <v>417</v>
      </c>
      <c r="AY41" t="s">
        <v>418</v>
      </c>
    </row>
    <row r="42" spans="1:51">
      <c r="A42" t="s">
        <v>412</v>
      </c>
      <c r="B42" t="s">
        <v>368</v>
      </c>
      <c r="C42" t="s">
        <v>419</v>
      </c>
      <c r="D42" t="s">
        <v>420</v>
      </c>
      <c r="E42" t="s">
        <v>414</v>
      </c>
      <c r="F42" t="s">
        <v>421</v>
      </c>
      <c r="G42" t="s">
        <v>23</v>
      </c>
      <c r="H42" t="s">
        <v>90</v>
      </c>
      <c r="J42" t="s">
        <v>91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S42">
        <v>0</v>
      </c>
      <c r="T42" t="s">
        <v>12</v>
      </c>
      <c r="U42" t="s">
        <v>422</v>
      </c>
      <c r="V42" t="s">
        <v>93</v>
      </c>
      <c r="W42" t="s">
        <v>182</v>
      </c>
      <c r="AG42">
        <v>45685</v>
      </c>
      <c r="AH42" t="s">
        <v>417</v>
      </c>
      <c r="AY42" t="s">
        <v>423</v>
      </c>
    </row>
    <row r="43" spans="1:51">
      <c r="A43" t="s">
        <v>424</v>
      </c>
      <c r="B43" t="s">
        <v>425</v>
      </c>
      <c r="C43" t="s">
        <v>426</v>
      </c>
      <c r="D43" t="s">
        <v>427</v>
      </c>
      <c r="E43" t="s">
        <v>428</v>
      </c>
      <c r="F43" t="s">
        <v>429</v>
      </c>
      <c r="G43" t="s">
        <v>430</v>
      </c>
      <c r="H43" t="s">
        <v>90</v>
      </c>
      <c r="J43" t="s">
        <v>91</v>
      </c>
      <c r="K43">
        <v>18110</v>
      </c>
      <c r="L43">
        <v>6057</v>
      </c>
      <c r="M43">
        <v>12053</v>
      </c>
      <c r="N43">
        <v>5</v>
      </c>
      <c r="O43">
        <v>0</v>
      </c>
      <c r="P43">
        <v>0</v>
      </c>
      <c r="R43">
        <v>5</v>
      </c>
      <c r="S43">
        <v>167.52</v>
      </c>
      <c r="T43" t="s">
        <v>10</v>
      </c>
      <c r="U43" t="s">
        <v>431</v>
      </c>
      <c r="V43" t="s">
        <v>93</v>
      </c>
      <c r="W43" t="s">
        <v>94</v>
      </c>
      <c r="AG43">
        <v>45685</v>
      </c>
      <c r="AH43" t="s">
        <v>432</v>
      </c>
      <c r="AK43">
        <v>5</v>
      </c>
      <c r="AY43" t="s">
        <v>433</v>
      </c>
    </row>
    <row r="44" spans="1:51">
      <c r="A44" t="s">
        <v>434</v>
      </c>
      <c r="B44" t="s">
        <v>368</v>
      </c>
      <c r="C44" t="s">
        <v>435</v>
      </c>
      <c r="D44" t="s">
        <v>436</v>
      </c>
      <c r="E44" t="s">
        <v>436</v>
      </c>
      <c r="F44" t="s">
        <v>437</v>
      </c>
      <c r="H44" t="s">
        <v>90</v>
      </c>
      <c r="J44" t="s">
        <v>91</v>
      </c>
      <c r="K44">
        <v>3310</v>
      </c>
      <c r="L44">
        <v>525</v>
      </c>
      <c r="M44">
        <v>2785</v>
      </c>
      <c r="N44">
        <v>0</v>
      </c>
      <c r="O44">
        <v>0</v>
      </c>
      <c r="P44">
        <v>0</v>
      </c>
      <c r="S44">
        <v>30.62</v>
      </c>
      <c r="T44" t="s">
        <v>12</v>
      </c>
      <c r="U44" t="s">
        <v>438</v>
      </c>
      <c r="V44" t="s">
        <v>93</v>
      </c>
      <c r="W44" t="s">
        <v>182</v>
      </c>
      <c r="AG44">
        <v>45685</v>
      </c>
      <c r="AH44" t="s">
        <v>439</v>
      </c>
      <c r="AI44" t="s">
        <v>116</v>
      </c>
      <c r="AJ44" t="s">
        <v>199</v>
      </c>
      <c r="AN44">
        <v>20</v>
      </c>
      <c r="AY44" t="s">
        <v>440</v>
      </c>
    </row>
    <row r="45" spans="1:51">
      <c r="A45" t="s">
        <v>441</v>
      </c>
      <c r="B45" t="s">
        <v>442</v>
      </c>
      <c r="C45" t="s">
        <v>443</v>
      </c>
      <c r="D45" t="s">
        <v>344</v>
      </c>
      <c r="E45" t="s">
        <v>345</v>
      </c>
      <c r="F45" t="s">
        <v>444</v>
      </c>
      <c r="H45" t="s">
        <v>90</v>
      </c>
      <c r="J45" t="s">
        <v>91</v>
      </c>
      <c r="K45">
        <v>161</v>
      </c>
      <c r="L45">
        <v>117</v>
      </c>
      <c r="M45">
        <v>44</v>
      </c>
      <c r="N45">
        <v>0</v>
      </c>
      <c r="O45">
        <v>1</v>
      </c>
      <c r="P45">
        <v>0</v>
      </c>
      <c r="R45">
        <v>1</v>
      </c>
      <c r="S45">
        <v>1.49</v>
      </c>
      <c r="T45" t="s">
        <v>10</v>
      </c>
      <c r="U45" t="s">
        <v>347</v>
      </c>
      <c r="V45" t="s">
        <v>93</v>
      </c>
      <c r="W45" t="s">
        <v>94</v>
      </c>
      <c r="AG45">
        <v>45685</v>
      </c>
      <c r="AH45" t="s">
        <v>445</v>
      </c>
      <c r="AK45">
        <v>1</v>
      </c>
      <c r="AY45" t="s">
        <v>446</v>
      </c>
    </row>
    <row r="46" spans="1:51">
      <c r="A46" t="s">
        <v>447</v>
      </c>
      <c r="B46" t="s">
        <v>448</v>
      </c>
      <c r="C46" t="s">
        <v>449</v>
      </c>
      <c r="D46" t="s">
        <v>450</v>
      </c>
      <c r="E46" t="s">
        <v>451</v>
      </c>
      <c r="F46" t="s">
        <v>290</v>
      </c>
      <c r="G46" t="s">
        <v>452</v>
      </c>
      <c r="H46" t="s">
        <v>90</v>
      </c>
      <c r="J46" t="s">
        <v>91</v>
      </c>
      <c r="K46">
        <v>548240</v>
      </c>
      <c r="L46">
        <v>240218</v>
      </c>
      <c r="M46">
        <v>308022</v>
      </c>
      <c r="N46">
        <v>0</v>
      </c>
      <c r="O46">
        <v>0</v>
      </c>
      <c r="P46">
        <v>0</v>
      </c>
      <c r="S46">
        <v>5071.22</v>
      </c>
      <c r="T46" t="s">
        <v>10</v>
      </c>
      <c r="U46" t="s">
        <v>453</v>
      </c>
      <c r="V46" t="s">
        <v>93</v>
      </c>
      <c r="W46" t="s">
        <v>454</v>
      </c>
      <c r="AG46">
        <v>45685</v>
      </c>
      <c r="AH46" t="s">
        <v>455</v>
      </c>
      <c r="AY46" t="s">
        <v>456</v>
      </c>
    </row>
    <row r="47" spans="1:51">
      <c r="A47" t="s">
        <v>457</v>
      </c>
      <c r="B47" t="s">
        <v>458</v>
      </c>
      <c r="C47" t="s">
        <v>459</v>
      </c>
      <c r="D47" t="s">
        <v>460</v>
      </c>
      <c r="E47" t="s">
        <v>461</v>
      </c>
      <c r="F47" t="s">
        <v>462</v>
      </c>
      <c r="H47" t="s">
        <v>90</v>
      </c>
      <c r="J47" t="s">
        <v>463</v>
      </c>
      <c r="K47">
        <v>12604</v>
      </c>
      <c r="L47">
        <v>3214</v>
      </c>
      <c r="M47">
        <v>9390</v>
      </c>
      <c r="N47">
        <v>6</v>
      </c>
      <c r="O47">
        <v>0</v>
      </c>
      <c r="P47">
        <v>0</v>
      </c>
      <c r="R47">
        <v>6</v>
      </c>
      <c r="S47">
        <v>116.59</v>
      </c>
      <c r="T47" t="s">
        <v>10</v>
      </c>
      <c r="U47" t="s">
        <v>464</v>
      </c>
      <c r="V47" t="s">
        <v>93</v>
      </c>
      <c r="W47" t="s">
        <v>94</v>
      </c>
      <c r="AG47">
        <v>45685</v>
      </c>
      <c r="AH47" t="s">
        <v>465</v>
      </c>
      <c r="AK47">
        <v>6</v>
      </c>
      <c r="AY47" t="s">
        <v>466</v>
      </c>
    </row>
    <row r="48" spans="1:51">
      <c r="A48" t="s">
        <v>467</v>
      </c>
      <c r="B48" t="s">
        <v>468</v>
      </c>
      <c r="C48" t="s">
        <v>469</v>
      </c>
      <c r="D48" t="s">
        <v>470</v>
      </c>
      <c r="E48" t="s">
        <v>470</v>
      </c>
      <c r="F48" t="s">
        <v>471</v>
      </c>
      <c r="H48" t="s">
        <v>90</v>
      </c>
      <c r="J48" t="s">
        <v>91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S48">
        <v>0</v>
      </c>
      <c r="T48" t="s">
        <v>10</v>
      </c>
      <c r="U48" t="s">
        <v>472</v>
      </c>
      <c r="V48" t="s">
        <v>93</v>
      </c>
      <c r="W48" t="s">
        <v>94</v>
      </c>
      <c r="AG48">
        <v>45685</v>
      </c>
      <c r="AH48" t="s">
        <v>473</v>
      </c>
      <c r="AY48" t="s">
        <v>474</v>
      </c>
    </row>
    <row r="49" spans="1:51">
      <c r="A49" t="s">
        <v>475</v>
      </c>
      <c r="B49" t="s">
        <v>476</v>
      </c>
      <c r="C49" t="s">
        <v>477</v>
      </c>
      <c r="D49" t="s">
        <v>478</v>
      </c>
      <c r="E49" t="s">
        <v>479</v>
      </c>
      <c r="F49" t="s">
        <v>480</v>
      </c>
      <c r="H49" t="s">
        <v>90</v>
      </c>
      <c r="J49" t="s">
        <v>463</v>
      </c>
      <c r="K49">
        <v>364</v>
      </c>
      <c r="L49">
        <v>345</v>
      </c>
      <c r="M49">
        <v>19</v>
      </c>
      <c r="N49">
        <v>0</v>
      </c>
      <c r="O49">
        <v>0</v>
      </c>
      <c r="P49">
        <v>0</v>
      </c>
      <c r="S49">
        <v>3.37</v>
      </c>
      <c r="T49" t="s">
        <v>12</v>
      </c>
      <c r="U49" t="s">
        <v>481</v>
      </c>
      <c r="V49" t="s">
        <v>93</v>
      </c>
      <c r="W49" t="s">
        <v>94</v>
      </c>
      <c r="AG49">
        <v>45685</v>
      </c>
      <c r="AH49" t="s">
        <v>482</v>
      </c>
      <c r="AY49" t="s">
        <v>483</v>
      </c>
    </row>
    <row r="50" spans="1:51">
      <c r="A50" t="s">
        <v>484</v>
      </c>
      <c r="B50" t="s">
        <v>485</v>
      </c>
      <c r="C50" t="s">
        <v>486</v>
      </c>
      <c r="D50" t="s">
        <v>487</v>
      </c>
      <c r="E50" t="s">
        <v>488</v>
      </c>
      <c r="F50" t="s">
        <v>290</v>
      </c>
      <c r="H50" t="s">
        <v>90</v>
      </c>
      <c r="J50" t="s">
        <v>91</v>
      </c>
      <c r="K50">
        <v>548240</v>
      </c>
      <c r="L50">
        <v>240218</v>
      </c>
      <c r="M50">
        <v>308022</v>
      </c>
      <c r="N50">
        <v>0</v>
      </c>
      <c r="O50">
        <v>0</v>
      </c>
      <c r="P50">
        <v>0</v>
      </c>
      <c r="S50">
        <v>5071.22</v>
      </c>
      <c r="T50" t="s">
        <v>10</v>
      </c>
      <c r="U50" t="s">
        <v>489</v>
      </c>
      <c r="V50" t="s">
        <v>93</v>
      </c>
      <c r="W50" t="s">
        <v>94</v>
      </c>
      <c r="AG50">
        <v>45685</v>
      </c>
      <c r="AH50" t="s">
        <v>490</v>
      </c>
      <c r="AY50" t="s">
        <v>491</v>
      </c>
    </row>
    <row r="51" spans="1:51">
      <c r="A51" t="s">
        <v>492</v>
      </c>
      <c r="B51" t="s">
        <v>493</v>
      </c>
      <c r="C51" t="s">
        <v>494</v>
      </c>
      <c r="D51" t="s">
        <v>495</v>
      </c>
      <c r="E51" t="s">
        <v>495</v>
      </c>
      <c r="F51" t="s">
        <v>496</v>
      </c>
      <c r="H51" t="s">
        <v>90</v>
      </c>
      <c r="J51" t="s">
        <v>91</v>
      </c>
      <c r="K51">
        <v>33561</v>
      </c>
      <c r="L51">
        <v>12260</v>
      </c>
      <c r="M51">
        <v>21301</v>
      </c>
      <c r="N51">
        <v>0</v>
      </c>
      <c r="O51">
        <v>0</v>
      </c>
      <c r="P51">
        <v>0</v>
      </c>
      <c r="S51">
        <v>310.44</v>
      </c>
      <c r="T51" t="s">
        <v>10</v>
      </c>
      <c r="U51" t="s">
        <v>497</v>
      </c>
      <c r="V51" t="s">
        <v>93</v>
      </c>
      <c r="W51" t="s">
        <v>94</v>
      </c>
      <c r="AG51">
        <v>45685</v>
      </c>
      <c r="AH51" t="s">
        <v>498</v>
      </c>
      <c r="AI51" t="s">
        <v>116</v>
      </c>
      <c r="AJ51" t="s">
        <v>199</v>
      </c>
      <c r="AN51">
        <v>139</v>
      </c>
      <c r="AY51" t="s">
        <v>499</v>
      </c>
    </row>
    <row r="52" spans="1:51">
      <c r="A52" t="s">
        <v>500</v>
      </c>
      <c r="B52" t="s">
        <v>485</v>
      </c>
      <c r="C52" t="s">
        <v>501</v>
      </c>
      <c r="D52" t="s">
        <v>502</v>
      </c>
      <c r="E52" t="s">
        <v>488</v>
      </c>
      <c r="F52" t="s">
        <v>17</v>
      </c>
      <c r="G52" t="s">
        <v>20</v>
      </c>
      <c r="H52" t="s">
        <v>90</v>
      </c>
      <c r="J52" t="s">
        <v>91</v>
      </c>
      <c r="K52">
        <v>4032459</v>
      </c>
      <c r="L52">
        <v>803379</v>
      </c>
      <c r="M52">
        <v>3229080</v>
      </c>
      <c r="N52">
        <v>0</v>
      </c>
      <c r="O52">
        <v>0</v>
      </c>
      <c r="P52">
        <v>0</v>
      </c>
      <c r="S52">
        <v>37300.25</v>
      </c>
      <c r="T52" t="s">
        <v>12</v>
      </c>
      <c r="U52" t="s">
        <v>503</v>
      </c>
      <c r="V52" t="s">
        <v>93</v>
      </c>
      <c r="W52" t="s">
        <v>94</v>
      </c>
      <c r="AG52">
        <v>45685</v>
      </c>
      <c r="AH52" t="s">
        <v>504</v>
      </c>
      <c r="AI52" t="s">
        <v>116</v>
      </c>
      <c r="AJ52" t="s">
        <v>136</v>
      </c>
      <c r="AN52">
        <v>2009</v>
      </c>
      <c r="AY52" t="s">
        <v>505</v>
      </c>
    </row>
    <row r="53" spans="1:51">
      <c r="A53" t="s">
        <v>506</v>
      </c>
      <c r="B53" t="s">
        <v>507</v>
      </c>
      <c r="C53" t="s">
        <v>508</v>
      </c>
      <c r="D53" t="s">
        <v>509</v>
      </c>
      <c r="E53" t="s">
        <v>510</v>
      </c>
      <c r="F53" t="s">
        <v>245</v>
      </c>
      <c r="G53" t="s">
        <v>246</v>
      </c>
      <c r="H53" t="s">
        <v>90</v>
      </c>
      <c r="J53" t="s">
        <v>91</v>
      </c>
      <c r="K53">
        <v>3461435</v>
      </c>
      <c r="L53">
        <v>644305</v>
      </c>
      <c r="M53">
        <v>2817130</v>
      </c>
      <c r="N53">
        <v>3</v>
      </c>
      <c r="O53">
        <v>0</v>
      </c>
      <c r="P53">
        <v>0</v>
      </c>
      <c r="R53">
        <v>3</v>
      </c>
      <c r="S53">
        <v>32018.27</v>
      </c>
      <c r="T53" t="s">
        <v>12</v>
      </c>
      <c r="U53" t="s">
        <v>511</v>
      </c>
      <c r="V53" t="s">
        <v>93</v>
      </c>
      <c r="W53" t="s">
        <v>512</v>
      </c>
      <c r="AG53">
        <v>45685</v>
      </c>
      <c r="AH53" t="s">
        <v>513</v>
      </c>
      <c r="AI53" t="s">
        <v>116</v>
      </c>
      <c r="AJ53" t="s">
        <v>249</v>
      </c>
      <c r="AK53">
        <v>3</v>
      </c>
      <c r="AN53">
        <v>1342</v>
      </c>
      <c r="AY53" t="s">
        <v>514</v>
      </c>
    </row>
    <row r="54" spans="1:51">
      <c r="A54" t="s">
        <v>515</v>
      </c>
      <c r="B54" t="s">
        <v>516</v>
      </c>
      <c r="C54" t="s">
        <v>517</v>
      </c>
      <c r="D54" t="s">
        <v>518</v>
      </c>
      <c r="E54" t="s">
        <v>518</v>
      </c>
      <c r="F54" t="s">
        <v>496</v>
      </c>
      <c r="H54" t="s">
        <v>90</v>
      </c>
      <c r="J54" t="s">
        <v>91</v>
      </c>
      <c r="K54">
        <v>33561</v>
      </c>
      <c r="L54">
        <v>12260</v>
      </c>
      <c r="M54">
        <v>21301</v>
      </c>
      <c r="N54">
        <v>0</v>
      </c>
      <c r="O54">
        <v>0</v>
      </c>
      <c r="P54">
        <v>0</v>
      </c>
      <c r="S54">
        <v>310.44</v>
      </c>
      <c r="T54" t="s">
        <v>10</v>
      </c>
      <c r="U54" t="s">
        <v>519</v>
      </c>
      <c r="V54" t="s">
        <v>93</v>
      </c>
      <c r="W54" t="s">
        <v>94</v>
      </c>
      <c r="AG54">
        <v>45685</v>
      </c>
      <c r="AH54" t="s">
        <v>520</v>
      </c>
      <c r="AI54" t="s">
        <v>116</v>
      </c>
      <c r="AJ54" t="s">
        <v>199</v>
      </c>
      <c r="AN54">
        <v>139</v>
      </c>
      <c r="AY54" t="s">
        <v>521</v>
      </c>
    </row>
    <row r="55" spans="1:51">
      <c r="A55" t="s">
        <v>522</v>
      </c>
      <c r="B55" t="s">
        <v>523</v>
      </c>
      <c r="C55" t="s">
        <v>524</v>
      </c>
      <c r="D55" t="s">
        <v>525</v>
      </c>
      <c r="E55" t="s">
        <v>526</v>
      </c>
      <c r="F55" t="s">
        <v>245</v>
      </c>
      <c r="G55" t="s">
        <v>246</v>
      </c>
      <c r="H55" t="s">
        <v>90</v>
      </c>
      <c r="J55" t="s">
        <v>91</v>
      </c>
      <c r="K55">
        <v>3461435</v>
      </c>
      <c r="L55">
        <v>644305</v>
      </c>
      <c r="M55">
        <v>2817130</v>
      </c>
      <c r="N55">
        <v>2</v>
      </c>
      <c r="O55">
        <v>0</v>
      </c>
      <c r="P55">
        <v>0</v>
      </c>
      <c r="R55">
        <v>2</v>
      </c>
      <c r="S55">
        <v>32018.27</v>
      </c>
      <c r="T55" t="s">
        <v>10</v>
      </c>
      <c r="U55" t="s">
        <v>527</v>
      </c>
      <c r="V55" t="s">
        <v>93</v>
      </c>
      <c r="W55" t="s">
        <v>94</v>
      </c>
      <c r="AG55">
        <v>45685</v>
      </c>
      <c r="AH55" t="s">
        <v>528</v>
      </c>
      <c r="AI55" t="s">
        <v>116</v>
      </c>
      <c r="AJ55" t="s">
        <v>249</v>
      </c>
      <c r="AK55">
        <v>2</v>
      </c>
      <c r="AN55">
        <v>1342</v>
      </c>
      <c r="AY55" t="s">
        <v>529</v>
      </c>
    </row>
    <row r="56" spans="1:51">
      <c r="A56" t="s">
        <v>530</v>
      </c>
      <c r="B56" t="s">
        <v>531</v>
      </c>
      <c r="C56" t="s">
        <v>532</v>
      </c>
      <c r="D56" t="s">
        <v>533</v>
      </c>
      <c r="E56" t="s">
        <v>533</v>
      </c>
      <c r="F56" t="s">
        <v>245</v>
      </c>
      <c r="G56" t="s">
        <v>534</v>
      </c>
      <c r="H56" t="s">
        <v>90</v>
      </c>
      <c r="J56" t="s">
        <v>91</v>
      </c>
      <c r="K56">
        <v>3461435</v>
      </c>
      <c r="L56">
        <v>644305</v>
      </c>
      <c r="M56">
        <v>2817130</v>
      </c>
      <c r="N56">
        <v>0</v>
      </c>
      <c r="O56">
        <v>0</v>
      </c>
      <c r="P56">
        <v>0</v>
      </c>
      <c r="S56">
        <v>32018.27</v>
      </c>
      <c r="T56" t="s">
        <v>10</v>
      </c>
      <c r="U56" t="s">
        <v>535</v>
      </c>
      <c r="V56" t="s">
        <v>93</v>
      </c>
      <c r="W56" t="s">
        <v>94</v>
      </c>
      <c r="AG56">
        <v>45685</v>
      </c>
      <c r="AH56" t="s">
        <v>536</v>
      </c>
      <c r="AI56" t="s">
        <v>116</v>
      </c>
      <c r="AJ56" t="s">
        <v>249</v>
      </c>
      <c r="AN56">
        <v>1342</v>
      </c>
      <c r="AY56" t="s">
        <v>537</v>
      </c>
    </row>
    <row r="57" spans="1:51">
      <c r="A57" t="s">
        <v>538</v>
      </c>
      <c r="B57" t="s">
        <v>539</v>
      </c>
      <c r="C57" t="s">
        <v>540</v>
      </c>
      <c r="D57" t="s">
        <v>541</v>
      </c>
      <c r="E57" t="s">
        <v>542</v>
      </c>
      <c r="F57" t="s">
        <v>543</v>
      </c>
      <c r="H57" t="s">
        <v>90</v>
      </c>
      <c r="J57" t="s">
        <v>91</v>
      </c>
      <c r="K57">
        <v>822931</v>
      </c>
      <c r="L57">
        <v>124815</v>
      </c>
      <c r="M57">
        <v>698116</v>
      </c>
      <c r="N57">
        <v>0</v>
      </c>
      <c r="O57">
        <v>0</v>
      </c>
      <c r="P57">
        <v>0</v>
      </c>
      <c r="S57">
        <v>7612.11</v>
      </c>
      <c r="T57" t="s">
        <v>10</v>
      </c>
      <c r="U57" t="s">
        <v>544</v>
      </c>
      <c r="V57" t="s">
        <v>93</v>
      </c>
      <c r="W57" t="s">
        <v>94</v>
      </c>
      <c r="AG57">
        <v>45685</v>
      </c>
      <c r="AH57" t="s">
        <v>545</v>
      </c>
      <c r="AI57" t="s">
        <v>116</v>
      </c>
      <c r="AJ57" t="s">
        <v>199</v>
      </c>
      <c r="AN57">
        <v>270</v>
      </c>
      <c r="AY57" t="s">
        <v>546</v>
      </c>
    </row>
    <row r="58" spans="1:51">
      <c r="A58" t="s">
        <v>547</v>
      </c>
      <c r="B58" t="s">
        <v>548</v>
      </c>
      <c r="C58" t="s">
        <v>549</v>
      </c>
      <c r="D58" t="s">
        <v>550</v>
      </c>
      <c r="E58" t="s">
        <v>551</v>
      </c>
      <c r="F58" t="s">
        <v>13</v>
      </c>
      <c r="H58" t="s">
        <v>90</v>
      </c>
      <c r="J58" t="s">
        <v>91</v>
      </c>
      <c r="K58">
        <v>436294</v>
      </c>
      <c r="L58">
        <v>93983</v>
      </c>
      <c r="M58">
        <v>342311</v>
      </c>
      <c r="N58">
        <v>4</v>
      </c>
      <c r="O58">
        <v>0</v>
      </c>
      <c r="P58">
        <v>0</v>
      </c>
      <c r="R58">
        <v>4</v>
      </c>
      <c r="S58">
        <v>4035.72</v>
      </c>
      <c r="T58" t="s">
        <v>10</v>
      </c>
      <c r="U58" t="s">
        <v>552</v>
      </c>
      <c r="V58" t="s">
        <v>93</v>
      </c>
      <c r="W58" t="s">
        <v>553</v>
      </c>
      <c r="AG58">
        <v>45685</v>
      </c>
      <c r="AH58" t="s">
        <v>338</v>
      </c>
      <c r="AI58" t="s">
        <v>116</v>
      </c>
      <c r="AJ58" t="s">
        <v>339</v>
      </c>
      <c r="AK58">
        <v>4</v>
      </c>
      <c r="AN58">
        <v>326</v>
      </c>
      <c r="AY58" t="s">
        <v>554</v>
      </c>
    </row>
    <row r="59" spans="1:51">
      <c r="A59" t="s">
        <v>555</v>
      </c>
      <c r="B59" t="s">
        <v>556</v>
      </c>
      <c r="C59" t="s">
        <v>557</v>
      </c>
      <c r="D59" t="s">
        <v>558</v>
      </c>
      <c r="E59" t="s">
        <v>559</v>
      </c>
      <c r="F59" t="s">
        <v>113</v>
      </c>
      <c r="G59" t="s">
        <v>560</v>
      </c>
      <c r="H59" t="s">
        <v>90</v>
      </c>
      <c r="J59" t="s">
        <v>91</v>
      </c>
      <c r="K59">
        <v>57947</v>
      </c>
      <c r="L59">
        <v>21724</v>
      </c>
      <c r="M59">
        <v>36223</v>
      </c>
      <c r="N59">
        <v>1</v>
      </c>
      <c r="O59">
        <v>0</v>
      </c>
      <c r="P59">
        <v>0</v>
      </c>
      <c r="R59">
        <v>1</v>
      </c>
      <c r="S59">
        <v>536.01</v>
      </c>
      <c r="T59" t="s">
        <v>10</v>
      </c>
      <c r="U59" t="s">
        <v>561</v>
      </c>
      <c r="V59" t="s">
        <v>93</v>
      </c>
      <c r="W59" t="s">
        <v>94</v>
      </c>
      <c r="AG59">
        <v>45685</v>
      </c>
      <c r="AH59" t="s">
        <v>562</v>
      </c>
      <c r="AI59" t="s">
        <v>116</v>
      </c>
      <c r="AK59">
        <v>1</v>
      </c>
      <c r="AN59">
        <v>36</v>
      </c>
      <c r="AY59" t="s">
        <v>563</v>
      </c>
    </row>
    <row r="60" spans="1:51">
      <c r="A60" t="s">
        <v>564</v>
      </c>
      <c r="B60" t="s">
        <v>565</v>
      </c>
      <c r="C60" t="s">
        <v>566</v>
      </c>
      <c r="D60" t="s">
        <v>567</v>
      </c>
      <c r="E60" t="s">
        <v>568</v>
      </c>
      <c r="F60" t="s">
        <v>569</v>
      </c>
      <c r="G60" t="s">
        <v>570</v>
      </c>
      <c r="H60" t="s">
        <v>90</v>
      </c>
      <c r="J60" t="s">
        <v>463</v>
      </c>
      <c r="K60">
        <v>6738</v>
      </c>
      <c r="L60">
        <v>1213</v>
      </c>
      <c r="M60">
        <v>5525</v>
      </c>
      <c r="N60">
        <v>0</v>
      </c>
      <c r="O60">
        <v>0</v>
      </c>
      <c r="P60">
        <v>0</v>
      </c>
      <c r="S60">
        <v>62.33</v>
      </c>
      <c r="T60" t="s">
        <v>10</v>
      </c>
      <c r="U60" t="s">
        <v>571</v>
      </c>
      <c r="V60" t="s">
        <v>93</v>
      </c>
      <c r="W60" t="s">
        <v>94</v>
      </c>
      <c r="AG60">
        <v>45685</v>
      </c>
      <c r="AH60" t="s">
        <v>572</v>
      </c>
      <c r="AI60" t="s">
        <v>116</v>
      </c>
      <c r="AN60">
        <v>48</v>
      </c>
      <c r="AY60" t="s">
        <v>573</v>
      </c>
    </row>
    <row r="61" spans="1:51">
      <c r="A61" t="s">
        <v>564</v>
      </c>
      <c r="B61" t="s">
        <v>574</v>
      </c>
      <c r="C61" t="s">
        <v>575</v>
      </c>
      <c r="D61" t="s">
        <v>576</v>
      </c>
      <c r="E61" t="s">
        <v>577</v>
      </c>
      <c r="F61" t="s">
        <v>569</v>
      </c>
      <c r="G61" t="s">
        <v>570</v>
      </c>
      <c r="H61" t="s">
        <v>90</v>
      </c>
      <c r="J61" t="s">
        <v>463</v>
      </c>
      <c r="K61">
        <v>6738</v>
      </c>
      <c r="L61">
        <v>1213</v>
      </c>
      <c r="M61">
        <v>5525</v>
      </c>
      <c r="N61">
        <v>0</v>
      </c>
      <c r="O61">
        <v>0</v>
      </c>
      <c r="P61">
        <v>0</v>
      </c>
      <c r="S61">
        <v>62.33</v>
      </c>
      <c r="T61" t="s">
        <v>10</v>
      </c>
      <c r="U61" t="s">
        <v>578</v>
      </c>
      <c r="V61" t="s">
        <v>93</v>
      </c>
      <c r="W61" t="s">
        <v>94</v>
      </c>
      <c r="AG61">
        <v>45685</v>
      </c>
      <c r="AH61" t="s">
        <v>572</v>
      </c>
      <c r="AI61" t="s">
        <v>116</v>
      </c>
      <c r="AN61">
        <v>48</v>
      </c>
      <c r="AY61" t="s">
        <v>579</v>
      </c>
    </row>
    <row r="62" spans="1:51">
      <c r="A62" t="s">
        <v>580</v>
      </c>
      <c r="B62" t="s">
        <v>581</v>
      </c>
      <c r="C62" t="s">
        <v>582</v>
      </c>
      <c r="D62" t="s">
        <v>344</v>
      </c>
      <c r="E62" t="s">
        <v>345</v>
      </c>
      <c r="F62" t="s">
        <v>583</v>
      </c>
      <c r="H62" t="s">
        <v>90</v>
      </c>
      <c r="J62" t="s">
        <v>91</v>
      </c>
      <c r="K62">
        <v>947</v>
      </c>
      <c r="L62">
        <v>523</v>
      </c>
      <c r="M62">
        <v>424</v>
      </c>
      <c r="N62">
        <v>0</v>
      </c>
      <c r="O62">
        <v>0</v>
      </c>
      <c r="P62">
        <v>0</v>
      </c>
      <c r="S62">
        <v>8.76</v>
      </c>
      <c r="T62" t="s">
        <v>10</v>
      </c>
      <c r="U62" t="s">
        <v>584</v>
      </c>
      <c r="V62" t="s">
        <v>93</v>
      </c>
      <c r="W62" t="s">
        <v>94</v>
      </c>
      <c r="AG62">
        <v>45684</v>
      </c>
      <c r="AH62" t="s">
        <v>585</v>
      </c>
      <c r="AY62" t="s">
        <v>586</v>
      </c>
    </row>
    <row r="63" spans="1:51">
      <c r="A63" t="s">
        <v>587</v>
      </c>
      <c r="B63" t="s">
        <v>588</v>
      </c>
      <c r="C63" t="s">
        <v>589</v>
      </c>
      <c r="D63" t="s">
        <v>590</v>
      </c>
      <c r="E63" t="s">
        <v>590</v>
      </c>
      <c r="F63" t="s">
        <v>18</v>
      </c>
      <c r="H63" t="s">
        <v>90</v>
      </c>
      <c r="J63" t="s">
        <v>91</v>
      </c>
      <c r="K63">
        <v>520158</v>
      </c>
      <c r="L63">
        <v>47796</v>
      </c>
      <c r="M63">
        <v>472362</v>
      </c>
      <c r="N63">
        <v>2</v>
      </c>
      <c r="O63">
        <v>0</v>
      </c>
      <c r="P63">
        <v>0</v>
      </c>
      <c r="R63">
        <v>2</v>
      </c>
      <c r="S63">
        <v>4811.46</v>
      </c>
      <c r="T63" t="s">
        <v>12</v>
      </c>
      <c r="U63" t="s">
        <v>591</v>
      </c>
      <c r="V63" t="s">
        <v>93</v>
      </c>
      <c r="W63" t="s">
        <v>94</v>
      </c>
      <c r="AG63">
        <v>45684</v>
      </c>
      <c r="AH63" t="s">
        <v>592</v>
      </c>
      <c r="AK63">
        <v>2</v>
      </c>
      <c r="AN63">
        <v>974</v>
      </c>
      <c r="AY63" t="s">
        <v>593</v>
      </c>
    </row>
    <row r="64" spans="1:51">
      <c r="A64" t="s">
        <v>594</v>
      </c>
      <c r="B64" t="s">
        <v>595</v>
      </c>
      <c r="C64" t="s">
        <v>596</v>
      </c>
      <c r="D64" t="s">
        <v>414</v>
      </c>
      <c r="E64" t="s">
        <v>414</v>
      </c>
      <c r="F64" t="s">
        <v>346</v>
      </c>
      <c r="H64" t="s">
        <v>90</v>
      </c>
      <c r="J64" t="s">
        <v>91</v>
      </c>
      <c r="K64">
        <v>97108</v>
      </c>
      <c r="L64">
        <v>29868</v>
      </c>
      <c r="M64">
        <v>67240</v>
      </c>
      <c r="N64">
        <v>0</v>
      </c>
      <c r="O64">
        <v>0</v>
      </c>
      <c r="P64">
        <v>0</v>
      </c>
      <c r="S64">
        <v>898.25</v>
      </c>
      <c r="T64" t="s">
        <v>12</v>
      </c>
      <c r="U64" t="s">
        <v>416</v>
      </c>
      <c r="V64" t="s">
        <v>93</v>
      </c>
      <c r="W64" t="s">
        <v>182</v>
      </c>
      <c r="AG64">
        <v>45684</v>
      </c>
      <c r="AH64" t="s">
        <v>597</v>
      </c>
      <c r="AI64" t="s">
        <v>116</v>
      </c>
      <c r="AJ64" t="s">
        <v>199</v>
      </c>
      <c r="AN64">
        <v>480</v>
      </c>
      <c r="AY64" t="s">
        <v>598</v>
      </c>
    </row>
    <row r="65" spans="1:51">
      <c r="A65" t="s">
        <v>599</v>
      </c>
      <c r="B65" t="s">
        <v>600</v>
      </c>
      <c r="C65" t="s">
        <v>601</v>
      </c>
      <c r="D65" t="s">
        <v>602</v>
      </c>
      <c r="E65" t="s">
        <v>603</v>
      </c>
      <c r="F65" t="s">
        <v>604</v>
      </c>
      <c r="G65" t="s">
        <v>605</v>
      </c>
      <c r="H65" t="s">
        <v>90</v>
      </c>
      <c r="J65" t="s">
        <v>91</v>
      </c>
      <c r="K65">
        <v>2371</v>
      </c>
      <c r="L65">
        <v>788</v>
      </c>
      <c r="M65">
        <v>1583</v>
      </c>
      <c r="N65">
        <v>0</v>
      </c>
      <c r="O65">
        <v>0</v>
      </c>
      <c r="P65">
        <v>0</v>
      </c>
      <c r="S65">
        <v>21.93</v>
      </c>
      <c r="T65" t="s">
        <v>12</v>
      </c>
      <c r="U65" t="s">
        <v>606</v>
      </c>
      <c r="V65" t="s">
        <v>93</v>
      </c>
      <c r="W65" t="s">
        <v>182</v>
      </c>
      <c r="AG65">
        <v>45684</v>
      </c>
      <c r="AH65" t="s">
        <v>607</v>
      </c>
      <c r="AY65" t="s">
        <v>608</v>
      </c>
    </row>
    <row r="66" spans="1:51">
      <c r="A66" t="s">
        <v>609</v>
      </c>
      <c r="B66" t="s">
        <v>610</v>
      </c>
      <c r="C66" t="s">
        <v>611</v>
      </c>
      <c r="D66" t="s">
        <v>612</v>
      </c>
      <c r="E66" t="s">
        <v>613</v>
      </c>
      <c r="F66" t="s">
        <v>19</v>
      </c>
      <c r="G66" t="s">
        <v>614</v>
      </c>
      <c r="H66" t="s">
        <v>90</v>
      </c>
      <c r="J66" t="s">
        <v>91</v>
      </c>
      <c r="K66">
        <v>255415</v>
      </c>
      <c r="L66">
        <v>70363</v>
      </c>
      <c r="M66">
        <v>185052</v>
      </c>
      <c r="N66">
        <v>0</v>
      </c>
      <c r="O66">
        <v>0</v>
      </c>
      <c r="P66">
        <v>0</v>
      </c>
      <c r="S66">
        <v>2362.59</v>
      </c>
      <c r="T66" t="s">
        <v>10</v>
      </c>
      <c r="U66" t="s">
        <v>615</v>
      </c>
      <c r="V66" t="s">
        <v>93</v>
      </c>
      <c r="W66" t="s">
        <v>94</v>
      </c>
      <c r="AG66">
        <v>45684</v>
      </c>
      <c r="AH66" t="s">
        <v>616</v>
      </c>
      <c r="AI66" t="s">
        <v>116</v>
      </c>
      <c r="AJ66" t="s">
        <v>136</v>
      </c>
      <c r="AN66">
        <v>148</v>
      </c>
      <c r="AY66" t="s">
        <v>617</v>
      </c>
    </row>
    <row r="67" spans="1:51">
      <c r="A67" t="s">
        <v>618</v>
      </c>
      <c r="B67" t="s">
        <v>619</v>
      </c>
      <c r="C67" t="s">
        <v>620</v>
      </c>
      <c r="D67" t="s">
        <v>621</v>
      </c>
      <c r="E67" t="s">
        <v>622</v>
      </c>
      <c r="F67" t="s">
        <v>19</v>
      </c>
      <c r="G67" t="s">
        <v>623</v>
      </c>
      <c r="H67" t="s">
        <v>90</v>
      </c>
      <c r="J67" t="s">
        <v>91</v>
      </c>
      <c r="K67">
        <v>255415</v>
      </c>
      <c r="L67">
        <v>70363</v>
      </c>
      <c r="M67">
        <v>185052</v>
      </c>
      <c r="N67">
        <v>0</v>
      </c>
      <c r="O67">
        <v>0</v>
      </c>
      <c r="P67">
        <v>0</v>
      </c>
      <c r="S67">
        <v>2362.59</v>
      </c>
      <c r="T67" t="s">
        <v>12</v>
      </c>
      <c r="U67" t="s">
        <v>624</v>
      </c>
      <c r="V67" t="s">
        <v>93</v>
      </c>
      <c r="W67" t="s">
        <v>94</v>
      </c>
      <c r="AG67">
        <v>45684</v>
      </c>
      <c r="AH67" t="s">
        <v>625</v>
      </c>
      <c r="AI67" t="s">
        <v>116</v>
      </c>
      <c r="AJ67" t="s">
        <v>136</v>
      </c>
      <c r="AN67">
        <v>148</v>
      </c>
      <c r="AY67" t="s">
        <v>626</v>
      </c>
    </row>
    <row r="68" spans="1:51">
      <c r="A68" t="s">
        <v>627</v>
      </c>
      <c r="B68" t="s">
        <v>442</v>
      </c>
      <c r="C68" t="s">
        <v>628</v>
      </c>
      <c r="D68" t="s">
        <v>344</v>
      </c>
      <c r="E68" t="s">
        <v>345</v>
      </c>
      <c r="F68" t="s">
        <v>629</v>
      </c>
      <c r="H68" t="s">
        <v>90</v>
      </c>
      <c r="J68" t="s">
        <v>91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S68">
        <v>0</v>
      </c>
      <c r="T68" t="s">
        <v>10</v>
      </c>
      <c r="U68" t="s">
        <v>347</v>
      </c>
      <c r="V68" t="s">
        <v>93</v>
      </c>
      <c r="W68" t="s">
        <v>94</v>
      </c>
      <c r="AG68">
        <v>45684</v>
      </c>
      <c r="AH68" t="s">
        <v>630</v>
      </c>
      <c r="AY68" t="s">
        <v>631</v>
      </c>
    </row>
    <row r="69" spans="1:51">
      <c r="A69" t="s">
        <v>632</v>
      </c>
      <c r="B69" t="s">
        <v>633</v>
      </c>
      <c r="C69" t="s">
        <v>634</v>
      </c>
      <c r="D69" t="s">
        <v>635</v>
      </c>
      <c r="E69" t="s">
        <v>636</v>
      </c>
      <c r="F69" t="s">
        <v>429</v>
      </c>
      <c r="G69" t="s">
        <v>637</v>
      </c>
      <c r="H69" t="s">
        <v>90</v>
      </c>
      <c r="J69" t="s">
        <v>91</v>
      </c>
      <c r="K69">
        <v>18110</v>
      </c>
      <c r="L69">
        <v>6057</v>
      </c>
      <c r="M69">
        <v>12053</v>
      </c>
      <c r="N69">
        <v>7</v>
      </c>
      <c r="O69">
        <v>0</v>
      </c>
      <c r="P69">
        <v>0</v>
      </c>
      <c r="R69">
        <v>7</v>
      </c>
      <c r="S69">
        <v>167.52</v>
      </c>
      <c r="T69" t="s">
        <v>10</v>
      </c>
      <c r="U69" t="s">
        <v>638</v>
      </c>
      <c r="V69" t="s">
        <v>93</v>
      </c>
      <c r="W69" t="s">
        <v>182</v>
      </c>
      <c r="AG69">
        <v>45684</v>
      </c>
      <c r="AH69" t="s">
        <v>639</v>
      </c>
      <c r="AK69">
        <v>7</v>
      </c>
      <c r="AY69" t="s">
        <v>640</v>
      </c>
    </row>
    <row r="70" spans="1:51">
      <c r="A70" t="s">
        <v>641</v>
      </c>
      <c r="B70" t="s">
        <v>368</v>
      </c>
      <c r="C70" t="s">
        <v>642</v>
      </c>
      <c r="D70" t="s">
        <v>643</v>
      </c>
      <c r="E70" t="s">
        <v>643</v>
      </c>
      <c r="F70" t="s">
        <v>188</v>
      </c>
      <c r="H70" t="s">
        <v>90</v>
      </c>
      <c r="J70" t="s">
        <v>91</v>
      </c>
      <c r="K70">
        <v>28324</v>
      </c>
      <c r="L70">
        <v>7719</v>
      </c>
      <c r="M70">
        <v>20605</v>
      </c>
      <c r="N70">
        <v>0</v>
      </c>
      <c r="O70">
        <v>0</v>
      </c>
      <c r="P70">
        <v>0</v>
      </c>
      <c r="S70">
        <v>262</v>
      </c>
      <c r="T70" t="s">
        <v>12</v>
      </c>
      <c r="U70" t="s">
        <v>416</v>
      </c>
      <c r="V70" t="s">
        <v>93</v>
      </c>
      <c r="W70" t="s">
        <v>182</v>
      </c>
      <c r="AG70">
        <v>45684</v>
      </c>
      <c r="AH70" t="s">
        <v>644</v>
      </c>
      <c r="AY70" t="s">
        <v>645</v>
      </c>
    </row>
    <row r="71" spans="1:51">
      <c r="A71" t="s">
        <v>646</v>
      </c>
      <c r="B71" t="s">
        <v>647</v>
      </c>
      <c r="C71" t="s">
        <v>648</v>
      </c>
      <c r="D71" t="s">
        <v>649</v>
      </c>
      <c r="E71" t="s">
        <v>650</v>
      </c>
      <c r="F71" t="s">
        <v>651</v>
      </c>
      <c r="G71" t="s">
        <v>652</v>
      </c>
      <c r="H71" t="s">
        <v>90</v>
      </c>
      <c r="J71" t="s">
        <v>91</v>
      </c>
      <c r="K71">
        <v>3369741</v>
      </c>
      <c r="L71">
        <v>686778</v>
      </c>
      <c r="M71">
        <v>2682963</v>
      </c>
      <c r="N71">
        <v>10</v>
      </c>
      <c r="O71">
        <v>0</v>
      </c>
      <c r="P71">
        <v>0</v>
      </c>
      <c r="R71">
        <v>10</v>
      </c>
      <c r="S71">
        <v>31170.1</v>
      </c>
      <c r="T71" t="s">
        <v>10</v>
      </c>
      <c r="U71" t="s">
        <v>653</v>
      </c>
      <c r="V71" t="s">
        <v>93</v>
      </c>
      <c r="W71" t="s">
        <v>94</v>
      </c>
      <c r="AG71">
        <v>45684</v>
      </c>
      <c r="AH71" t="s">
        <v>654</v>
      </c>
      <c r="AI71" t="s">
        <v>116</v>
      </c>
      <c r="AK71">
        <v>10</v>
      </c>
      <c r="AY71" t="s">
        <v>655</v>
      </c>
    </row>
    <row r="72" spans="1:51">
      <c r="A72" t="s">
        <v>656</v>
      </c>
      <c r="B72" t="s">
        <v>657</v>
      </c>
      <c r="C72" t="s">
        <v>658</v>
      </c>
      <c r="D72" t="s">
        <v>659</v>
      </c>
      <c r="E72" t="s">
        <v>660</v>
      </c>
      <c r="F72" t="s">
        <v>429</v>
      </c>
      <c r="H72" t="s">
        <v>90</v>
      </c>
      <c r="J72" t="s">
        <v>91</v>
      </c>
      <c r="K72">
        <v>18110</v>
      </c>
      <c r="L72">
        <v>6057</v>
      </c>
      <c r="M72">
        <v>12053</v>
      </c>
      <c r="N72">
        <v>8</v>
      </c>
      <c r="O72">
        <v>0</v>
      </c>
      <c r="P72">
        <v>0</v>
      </c>
      <c r="R72">
        <v>8</v>
      </c>
      <c r="S72">
        <v>167.52</v>
      </c>
      <c r="T72" t="s">
        <v>12</v>
      </c>
      <c r="U72" t="s">
        <v>661</v>
      </c>
      <c r="V72" t="s">
        <v>93</v>
      </c>
      <c r="W72" t="s">
        <v>94</v>
      </c>
      <c r="AG72">
        <v>45684</v>
      </c>
      <c r="AH72" t="s">
        <v>662</v>
      </c>
      <c r="AK72">
        <v>8</v>
      </c>
      <c r="AY72" t="s">
        <v>663</v>
      </c>
    </row>
    <row r="73" spans="1:51">
      <c r="A73" t="s">
        <v>664</v>
      </c>
      <c r="B73" t="s">
        <v>665</v>
      </c>
      <c r="C73" t="s">
        <v>666</v>
      </c>
      <c r="D73" t="s">
        <v>667</v>
      </c>
      <c r="E73" t="s">
        <v>668</v>
      </c>
      <c r="F73" t="s">
        <v>19</v>
      </c>
      <c r="G73" t="s">
        <v>669</v>
      </c>
      <c r="H73" t="s">
        <v>90</v>
      </c>
      <c r="J73" t="s">
        <v>91</v>
      </c>
      <c r="K73">
        <v>255415</v>
      </c>
      <c r="L73">
        <v>70363</v>
      </c>
      <c r="M73">
        <v>185052</v>
      </c>
      <c r="N73">
        <v>1</v>
      </c>
      <c r="O73">
        <v>0</v>
      </c>
      <c r="P73">
        <v>0</v>
      </c>
      <c r="R73">
        <v>1</v>
      </c>
      <c r="S73">
        <v>2362.59</v>
      </c>
      <c r="T73" t="s">
        <v>10</v>
      </c>
      <c r="U73" t="s">
        <v>670</v>
      </c>
      <c r="V73" t="s">
        <v>93</v>
      </c>
      <c r="W73" t="s">
        <v>94</v>
      </c>
      <c r="AG73">
        <v>45684</v>
      </c>
      <c r="AH73" t="s">
        <v>671</v>
      </c>
      <c r="AI73" t="s">
        <v>116</v>
      </c>
      <c r="AJ73" t="s">
        <v>136</v>
      </c>
      <c r="AK73">
        <v>1</v>
      </c>
      <c r="AN73">
        <v>148</v>
      </c>
      <c r="AY73" t="s">
        <v>672</v>
      </c>
    </row>
    <row r="74" spans="1:51">
      <c r="A74" t="s">
        <v>673</v>
      </c>
      <c r="B74" t="s">
        <v>523</v>
      </c>
      <c r="C74" t="s">
        <v>674</v>
      </c>
      <c r="D74" t="s">
        <v>675</v>
      </c>
      <c r="E74" t="s">
        <v>676</v>
      </c>
      <c r="F74" t="s">
        <v>290</v>
      </c>
      <c r="G74" t="s">
        <v>246</v>
      </c>
      <c r="H74" t="s">
        <v>90</v>
      </c>
      <c r="J74" t="s">
        <v>91</v>
      </c>
      <c r="K74">
        <v>548240</v>
      </c>
      <c r="L74">
        <v>240218</v>
      </c>
      <c r="M74">
        <v>308022</v>
      </c>
      <c r="N74">
        <v>0</v>
      </c>
      <c r="O74">
        <v>0</v>
      </c>
      <c r="P74">
        <v>0</v>
      </c>
      <c r="S74">
        <v>5071.22</v>
      </c>
      <c r="T74" t="s">
        <v>10</v>
      </c>
      <c r="U74" t="s">
        <v>677</v>
      </c>
      <c r="V74" t="s">
        <v>93</v>
      </c>
      <c r="W74" t="s">
        <v>94</v>
      </c>
      <c r="AG74">
        <v>45684</v>
      </c>
      <c r="AH74" t="s">
        <v>292</v>
      </c>
      <c r="AY74" t="s">
        <v>678</v>
      </c>
    </row>
    <row r="75" spans="1:51">
      <c r="A75" t="s">
        <v>679</v>
      </c>
      <c r="B75" t="s">
        <v>680</v>
      </c>
      <c r="C75" t="s">
        <v>681</v>
      </c>
      <c r="D75" t="s">
        <v>682</v>
      </c>
      <c r="E75" t="s">
        <v>683</v>
      </c>
      <c r="F75" t="s">
        <v>684</v>
      </c>
      <c r="H75" t="s">
        <v>90</v>
      </c>
      <c r="J75" t="s">
        <v>91</v>
      </c>
      <c r="K75">
        <v>3253</v>
      </c>
      <c r="L75">
        <v>1908</v>
      </c>
      <c r="M75">
        <v>1345</v>
      </c>
      <c r="N75">
        <v>1</v>
      </c>
      <c r="O75">
        <v>0</v>
      </c>
      <c r="P75">
        <v>0</v>
      </c>
      <c r="R75">
        <v>1</v>
      </c>
      <c r="S75">
        <v>30.09</v>
      </c>
      <c r="T75" t="s">
        <v>12</v>
      </c>
      <c r="U75" t="s">
        <v>685</v>
      </c>
      <c r="V75" t="s">
        <v>93</v>
      </c>
      <c r="W75" t="s">
        <v>94</v>
      </c>
      <c r="AG75">
        <v>45684</v>
      </c>
      <c r="AH75" t="s">
        <v>162</v>
      </c>
      <c r="AK75">
        <v>1</v>
      </c>
      <c r="AY75" t="s">
        <v>686</v>
      </c>
    </row>
    <row r="76" spans="1:51">
      <c r="A76" t="s">
        <v>687</v>
      </c>
      <c r="B76" t="s">
        <v>688</v>
      </c>
      <c r="C76" t="s">
        <v>689</v>
      </c>
      <c r="D76" t="s">
        <v>690</v>
      </c>
      <c r="E76" t="s">
        <v>691</v>
      </c>
      <c r="F76" t="s">
        <v>651</v>
      </c>
      <c r="G76" t="s">
        <v>692</v>
      </c>
      <c r="H76" t="s">
        <v>90</v>
      </c>
      <c r="J76" t="s">
        <v>91</v>
      </c>
      <c r="K76">
        <v>3369741</v>
      </c>
      <c r="L76">
        <v>686778</v>
      </c>
      <c r="M76">
        <v>2682963</v>
      </c>
      <c r="N76">
        <v>5</v>
      </c>
      <c r="O76">
        <v>0</v>
      </c>
      <c r="P76">
        <v>0</v>
      </c>
      <c r="R76">
        <v>5</v>
      </c>
      <c r="S76">
        <v>31170.1</v>
      </c>
      <c r="T76" t="s">
        <v>10</v>
      </c>
      <c r="U76" t="s">
        <v>693</v>
      </c>
      <c r="V76" t="s">
        <v>93</v>
      </c>
      <c r="W76" t="s">
        <v>182</v>
      </c>
      <c r="AG76">
        <v>45684</v>
      </c>
      <c r="AH76" t="s">
        <v>694</v>
      </c>
      <c r="AI76" t="s">
        <v>116</v>
      </c>
      <c r="AK76">
        <v>5</v>
      </c>
      <c r="AY76" t="s">
        <v>695</v>
      </c>
    </row>
    <row r="77" spans="1:51">
      <c r="A77" t="s">
        <v>696</v>
      </c>
      <c r="B77" t="s">
        <v>697</v>
      </c>
      <c r="C77" t="s">
        <v>698</v>
      </c>
      <c r="D77" t="s">
        <v>699</v>
      </c>
      <c r="E77" t="s">
        <v>699</v>
      </c>
      <c r="F77" t="s">
        <v>700</v>
      </c>
      <c r="H77" t="s">
        <v>90</v>
      </c>
      <c r="J77" t="s">
        <v>91</v>
      </c>
      <c r="K77">
        <v>8140</v>
      </c>
      <c r="L77">
        <v>1218</v>
      </c>
      <c r="M77">
        <v>6922</v>
      </c>
      <c r="N77">
        <v>0</v>
      </c>
      <c r="O77">
        <v>0</v>
      </c>
      <c r="P77">
        <v>0</v>
      </c>
      <c r="S77">
        <v>75.3</v>
      </c>
      <c r="T77" t="s">
        <v>12</v>
      </c>
      <c r="U77" t="s">
        <v>701</v>
      </c>
      <c r="V77" t="s">
        <v>93</v>
      </c>
      <c r="W77" t="s">
        <v>182</v>
      </c>
      <c r="AG77">
        <v>45684</v>
      </c>
      <c r="AH77" t="s">
        <v>702</v>
      </c>
      <c r="AI77" t="s">
        <v>116</v>
      </c>
      <c r="AJ77" t="s">
        <v>199</v>
      </c>
      <c r="AN77">
        <v>16</v>
      </c>
      <c r="AY77" t="s">
        <v>703</v>
      </c>
    </row>
    <row r="78" spans="1:51">
      <c r="A78" t="s">
        <v>704</v>
      </c>
      <c r="B78" t="s">
        <v>705</v>
      </c>
      <c r="C78" t="s">
        <v>706</v>
      </c>
      <c r="D78" t="s">
        <v>707</v>
      </c>
      <c r="E78" t="s">
        <v>708</v>
      </c>
      <c r="F78" t="s">
        <v>709</v>
      </c>
      <c r="G78" t="s">
        <v>710</v>
      </c>
      <c r="H78" t="s">
        <v>90</v>
      </c>
      <c r="J78" t="s">
        <v>91</v>
      </c>
      <c r="K78">
        <v>3400</v>
      </c>
      <c r="L78">
        <v>854</v>
      </c>
      <c r="M78">
        <v>2546</v>
      </c>
      <c r="N78">
        <v>0</v>
      </c>
      <c r="O78">
        <v>0</v>
      </c>
      <c r="P78">
        <v>0</v>
      </c>
      <c r="S78">
        <v>31.45</v>
      </c>
      <c r="T78" t="s">
        <v>10</v>
      </c>
      <c r="U78" t="s">
        <v>711</v>
      </c>
      <c r="V78" t="s">
        <v>93</v>
      </c>
      <c r="W78" t="s">
        <v>94</v>
      </c>
      <c r="AG78">
        <v>45684</v>
      </c>
      <c r="AH78" t="s">
        <v>712</v>
      </c>
      <c r="AY78" t="s">
        <v>713</v>
      </c>
    </row>
    <row r="79" spans="1:51">
      <c r="A79" t="s">
        <v>714</v>
      </c>
      <c r="B79" t="s">
        <v>715</v>
      </c>
      <c r="C79" t="s">
        <v>716</v>
      </c>
      <c r="D79" t="s">
        <v>717</v>
      </c>
      <c r="E79" t="s">
        <v>718</v>
      </c>
      <c r="F79" t="s">
        <v>380</v>
      </c>
      <c r="H79" t="s">
        <v>90</v>
      </c>
      <c r="J79" t="s">
        <v>91</v>
      </c>
      <c r="K79">
        <v>280</v>
      </c>
      <c r="L79">
        <v>227</v>
      </c>
      <c r="M79">
        <v>53</v>
      </c>
      <c r="N79">
        <v>1</v>
      </c>
      <c r="O79">
        <v>0</v>
      </c>
      <c r="P79">
        <v>0</v>
      </c>
      <c r="R79">
        <v>1</v>
      </c>
      <c r="S79">
        <v>2.59</v>
      </c>
      <c r="T79" t="s">
        <v>10</v>
      </c>
      <c r="U79" t="s">
        <v>719</v>
      </c>
      <c r="V79" t="s">
        <v>93</v>
      </c>
      <c r="W79" t="s">
        <v>454</v>
      </c>
      <c r="AG79">
        <v>45684</v>
      </c>
      <c r="AH79" t="s">
        <v>720</v>
      </c>
      <c r="AK79">
        <v>1</v>
      </c>
      <c r="AY79" t="s">
        <v>721</v>
      </c>
    </row>
    <row r="80" spans="1:51">
      <c r="A80" t="s">
        <v>722</v>
      </c>
      <c r="B80" t="s">
        <v>723</v>
      </c>
      <c r="C80" t="s">
        <v>724</v>
      </c>
      <c r="D80" t="s">
        <v>725</v>
      </c>
      <c r="E80" t="s">
        <v>726</v>
      </c>
      <c r="F80" t="s">
        <v>245</v>
      </c>
      <c r="H80" t="s">
        <v>90</v>
      </c>
      <c r="J80" t="s">
        <v>91</v>
      </c>
      <c r="K80">
        <v>3461435</v>
      </c>
      <c r="L80">
        <v>644305</v>
      </c>
      <c r="M80">
        <v>2817130</v>
      </c>
      <c r="N80">
        <v>3</v>
      </c>
      <c r="O80">
        <v>0</v>
      </c>
      <c r="P80">
        <v>0</v>
      </c>
      <c r="R80">
        <v>3</v>
      </c>
      <c r="S80">
        <v>32018.27</v>
      </c>
      <c r="T80" t="s">
        <v>10</v>
      </c>
      <c r="U80" t="s">
        <v>727</v>
      </c>
      <c r="V80" t="s">
        <v>93</v>
      </c>
      <c r="W80" t="s">
        <v>94</v>
      </c>
      <c r="AG80">
        <v>45684</v>
      </c>
      <c r="AH80" t="s">
        <v>728</v>
      </c>
      <c r="AI80" t="s">
        <v>116</v>
      </c>
      <c r="AJ80" t="s">
        <v>249</v>
      </c>
      <c r="AK80">
        <v>3</v>
      </c>
      <c r="AN80">
        <v>1342</v>
      </c>
      <c r="AY80" t="s">
        <v>729</v>
      </c>
    </row>
    <row r="81" spans="1:51">
      <c r="A81" t="s">
        <v>730</v>
      </c>
      <c r="B81" t="s">
        <v>468</v>
      </c>
      <c r="C81" t="s">
        <v>731</v>
      </c>
      <c r="D81" t="s">
        <v>470</v>
      </c>
      <c r="E81" t="s">
        <v>470</v>
      </c>
      <c r="F81" t="s">
        <v>732</v>
      </c>
      <c r="H81" t="s">
        <v>90</v>
      </c>
      <c r="J81" t="s">
        <v>91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S81">
        <v>0</v>
      </c>
      <c r="T81" t="s">
        <v>10</v>
      </c>
      <c r="U81" t="s">
        <v>733</v>
      </c>
      <c r="V81" t="s">
        <v>93</v>
      </c>
      <c r="W81" t="s">
        <v>94</v>
      </c>
      <c r="AG81">
        <v>45684</v>
      </c>
      <c r="AH81" t="s">
        <v>734</v>
      </c>
      <c r="AY81" t="s">
        <v>735</v>
      </c>
    </row>
    <row r="82" spans="1:51">
      <c r="A82" t="s">
        <v>736</v>
      </c>
      <c r="B82" t="s">
        <v>737</v>
      </c>
      <c r="C82" t="s">
        <v>738</v>
      </c>
      <c r="D82" t="s">
        <v>739</v>
      </c>
      <c r="E82" t="s">
        <v>740</v>
      </c>
      <c r="F82" t="s">
        <v>471</v>
      </c>
      <c r="H82" t="s">
        <v>90</v>
      </c>
      <c r="J82" t="s">
        <v>91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S82">
        <v>0</v>
      </c>
      <c r="T82" t="s">
        <v>16</v>
      </c>
      <c r="U82" t="s">
        <v>741</v>
      </c>
      <c r="V82" t="s">
        <v>93</v>
      </c>
      <c r="W82" t="s">
        <v>94</v>
      </c>
      <c r="AG82">
        <v>45684</v>
      </c>
      <c r="AH82" t="s">
        <v>473</v>
      </c>
      <c r="AY82" t="s">
        <v>742</v>
      </c>
    </row>
    <row r="83" spans="1:51">
      <c r="A83" t="s">
        <v>743</v>
      </c>
      <c r="B83" t="s">
        <v>744</v>
      </c>
      <c r="C83" t="s">
        <v>745</v>
      </c>
      <c r="D83" t="s">
        <v>746</v>
      </c>
      <c r="E83" t="s">
        <v>746</v>
      </c>
      <c r="F83" t="s">
        <v>747</v>
      </c>
      <c r="H83" t="s">
        <v>90</v>
      </c>
      <c r="J83" t="s">
        <v>91</v>
      </c>
      <c r="K83">
        <v>2888</v>
      </c>
      <c r="L83">
        <v>1332</v>
      </c>
      <c r="M83">
        <v>1556</v>
      </c>
      <c r="N83">
        <v>0</v>
      </c>
      <c r="O83">
        <v>0</v>
      </c>
      <c r="P83">
        <v>0</v>
      </c>
      <c r="S83">
        <v>26.71</v>
      </c>
      <c r="T83" t="s">
        <v>10</v>
      </c>
      <c r="U83" t="s">
        <v>748</v>
      </c>
      <c r="V83" t="s">
        <v>93</v>
      </c>
      <c r="W83" t="s">
        <v>94</v>
      </c>
      <c r="AG83">
        <v>45684</v>
      </c>
      <c r="AH83" t="s">
        <v>749</v>
      </c>
      <c r="AN83">
        <v>22</v>
      </c>
      <c r="AY83" t="s">
        <v>750</v>
      </c>
    </row>
    <row r="84" spans="1:51">
      <c r="A84" t="s">
        <v>751</v>
      </c>
      <c r="B84" t="s">
        <v>752</v>
      </c>
      <c r="C84" t="s">
        <v>753</v>
      </c>
      <c r="D84" t="s">
        <v>754</v>
      </c>
      <c r="E84" t="s">
        <v>755</v>
      </c>
      <c r="F84" t="s">
        <v>290</v>
      </c>
      <c r="H84" t="s">
        <v>90</v>
      </c>
      <c r="J84" t="s">
        <v>91</v>
      </c>
      <c r="K84">
        <v>548240</v>
      </c>
      <c r="L84">
        <v>240218</v>
      </c>
      <c r="M84">
        <v>308022</v>
      </c>
      <c r="N84">
        <v>0</v>
      </c>
      <c r="O84">
        <v>0</v>
      </c>
      <c r="P84">
        <v>0</v>
      </c>
      <c r="S84">
        <v>5071.22</v>
      </c>
      <c r="T84" t="s">
        <v>16</v>
      </c>
      <c r="U84" t="s">
        <v>756</v>
      </c>
      <c r="V84" t="s">
        <v>93</v>
      </c>
      <c r="W84" t="s">
        <v>94</v>
      </c>
      <c r="AG84">
        <v>45684</v>
      </c>
      <c r="AH84" t="s">
        <v>757</v>
      </c>
      <c r="AY84" t="s">
        <v>758</v>
      </c>
    </row>
    <row r="85" spans="1:51">
      <c r="A85" t="s">
        <v>759</v>
      </c>
      <c r="B85" t="s">
        <v>760</v>
      </c>
      <c r="C85" t="s">
        <v>761</v>
      </c>
      <c r="D85" t="s">
        <v>762</v>
      </c>
      <c r="E85" t="s">
        <v>763</v>
      </c>
      <c r="F85" t="s">
        <v>496</v>
      </c>
      <c r="H85" t="s">
        <v>90</v>
      </c>
      <c r="J85" t="s">
        <v>91</v>
      </c>
      <c r="K85">
        <v>33561</v>
      </c>
      <c r="L85">
        <v>12260</v>
      </c>
      <c r="M85">
        <v>21301</v>
      </c>
      <c r="N85">
        <v>0</v>
      </c>
      <c r="O85">
        <v>0</v>
      </c>
      <c r="P85">
        <v>0</v>
      </c>
      <c r="S85">
        <v>310.44</v>
      </c>
      <c r="T85" t="s">
        <v>16</v>
      </c>
      <c r="U85" t="s">
        <v>764</v>
      </c>
      <c r="V85" t="s">
        <v>93</v>
      </c>
      <c r="W85" t="s">
        <v>94</v>
      </c>
      <c r="AG85">
        <v>45684</v>
      </c>
      <c r="AH85" t="s">
        <v>765</v>
      </c>
      <c r="AI85" t="s">
        <v>116</v>
      </c>
      <c r="AJ85" t="s">
        <v>199</v>
      </c>
      <c r="AN85">
        <v>139</v>
      </c>
      <c r="AY85" t="s">
        <v>766</v>
      </c>
    </row>
    <row r="86" spans="1:51">
      <c r="A86" t="s">
        <v>767</v>
      </c>
      <c r="B86" t="s">
        <v>752</v>
      </c>
      <c r="C86" t="s">
        <v>768</v>
      </c>
      <c r="D86" t="s">
        <v>769</v>
      </c>
      <c r="E86" t="s">
        <v>755</v>
      </c>
      <c r="F86" t="s">
        <v>17</v>
      </c>
      <c r="H86" t="s">
        <v>90</v>
      </c>
      <c r="J86" t="s">
        <v>91</v>
      </c>
      <c r="K86">
        <v>4032459</v>
      </c>
      <c r="L86">
        <v>803379</v>
      </c>
      <c r="M86">
        <v>3229080</v>
      </c>
      <c r="N86">
        <v>0</v>
      </c>
      <c r="O86">
        <v>0</v>
      </c>
      <c r="P86">
        <v>0</v>
      </c>
      <c r="S86">
        <v>37300.25</v>
      </c>
      <c r="T86" t="s">
        <v>16</v>
      </c>
      <c r="U86" t="s">
        <v>770</v>
      </c>
      <c r="V86" t="s">
        <v>93</v>
      </c>
      <c r="W86" t="s">
        <v>94</v>
      </c>
      <c r="AG86">
        <v>45684</v>
      </c>
      <c r="AH86" t="s">
        <v>771</v>
      </c>
      <c r="AI86" t="s">
        <v>116</v>
      </c>
      <c r="AJ86" t="s">
        <v>136</v>
      </c>
      <c r="AN86">
        <v>2009</v>
      </c>
      <c r="AY86" t="s">
        <v>772</v>
      </c>
    </row>
    <row r="87" spans="1:51">
      <c r="A87" t="s">
        <v>773</v>
      </c>
      <c r="B87" t="s">
        <v>774</v>
      </c>
      <c r="C87" t="s">
        <v>775</v>
      </c>
      <c r="D87" t="s">
        <v>776</v>
      </c>
      <c r="E87" t="s">
        <v>777</v>
      </c>
      <c r="F87" t="s">
        <v>496</v>
      </c>
      <c r="H87" t="s">
        <v>90</v>
      </c>
      <c r="J87" t="s">
        <v>91</v>
      </c>
      <c r="K87">
        <v>33561</v>
      </c>
      <c r="L87">
        <v>12260</v>
      </c>
      <c r="M87">
        <v>21301</v>
      </c>
      <c r="N87">
        <v>0</v>
      </c>
      <c r="O87">
        <v>0</v>
      </c>
      <c r="P87">
        <v>0</v>
      </c>
      <c r="S87">
        <v>310.44</v>
      </c>
      <c r="T87" t="s">
        <v>12</v>
      </c>
      <c r="U87" t="s">
        <v>778</v>
      </c>
      <c r="V87" t="s">
        <v>93</v>
      </c>
      <c r="W87" t="s">
        <v>94</v>
      </c>
      <c r="AG87">
        <v>45684</v>
      </c>
      <c r="AH87" t="s">
        <v>779</v>
      </c>
      <c r="AI87" t="s">
        <v>116</v>
      </c>
      <c r="AJ87" t="s">
        <v>199</v>
      </c>
      <c r="AN87">
        <v>139</v>
      </c>
      <c r="AY87" t="s">
        <v>780</v>
      </c>
    </row>
    <row r="88" spans="1:51">
      <c r="A88" t="s">
        <v>781</v>
      </c>
      <c r="B88" t="s">
        <v>368</v>
      </c>
      <c r="C88" t="s">
        <v>782</v>
      </c>
      <c r="D88" t="s">
        <v>414</v>
      </c>
      <c r="E88" t="s">
        <v>414</v>
      </c>
      <c r="F88" t="s">
        <v>783</v>
      </c>
      <c r="H88" t="s">
        <v>90</v>
      </c>
      <c r="J88" t="s">
        <v>91</v>
      </c>
      <c r="K88">
        <v>47752</v>
      </c>
      <c r="L88">
        <v>10902</v>
      </c>
      <c r="M88">
        <v>36850</v>
      </c>
      <c r="N88">
        <v>0</v>
      </c>
      <c r="O88">
        <v>0</v>
      </c>
      <c r="P88">
        <v>0</v>
      </c>
      <c r="S88">
        <v>441.71</v>
      </c>
      <c r="T88" t="s">
        <v>12</v>
      </c>
      <c r="U88" t="s">
        <v>422</v>
      </c>
      <c r="V88" t="s">
        <v>93</v>
      </c>
      <c r="W88" t="s">
        <v>182</v>
      </c>
      <c r="AG88">
        <v>45684</v>
      </c>
      <c r="AH88" t="s">
        <v>784</v>
      </c>
      <c r="AN88">
        <v>140</v>
      </c>
      <c r="AY88" t="s">
        <v>785</v>
      </c>
    </row>
    <row r="89" spans="1:51">
      <c r="A89" t="s">
        <v>786</v>
      </c>
      <c r="B89" t="s">
        <v>787</v>
      </c>
      <c r="C89" t="s">
        <v>788</v>
      </c>
      <c r="D89" t="s">
        <v>414</v>
      </c>
      <c r="E89" t="s">
        <v>414</v>
      </c>
      <c r="F89" t="s">
        <v>789</v>
      </c>
      <c r="H89" t="s">
        <v>90</v>
      </c>
      <c r="J89" t="s">
        <v>91</v>
      </c>
      <c r="K89">
        <v>331</v>
      </c>
      <c r="L89">
        <v>245</v>
      </c>
      <c r="M89">
        <v>86</v>
      </c>
      <c r="N89">
        <v>0</v>
      </c>
      <c r="O89">
        <v>0</v>
      </c>
      <c r="P89">
        <v>0</v>
      </c>
      <c r="S89">
        <v>3.06</v>
      </c>
      <c r="T89" t="s">
        <v>10</v>
      </c>
      <c r="U89" t="s">
        <v>790</v>
      </c>
      <c r="V89" t="s">
        <v>93</v>
      </c>
      <c r="W89" t="s">
        <v>182</v>
      </c>
      <c r="AG89">
        <v>45683</v>
      </c>
      <c r="AH89" t="s">
        <v>585</v>
      </c>
      <c r="AY89" t="s">
        <v>791</v>
      </c>
    </row>
    <row r="90" spans="1:51">
      <c r="A90" t="s">
        <v>786</v>
      </c>
      <c r="B90" t="s">
        <v>368</v>
      </c>
      <c r="C90" t="s">
        <v>792</v>
      </c>
      <c r="D90" t="s">
        <v>414</v>
      </c>
      <c r="E90" t="s">
        <v>414</v>
      </c>
      <c r="F90" t="s">
        <v>793</v>
      </c>
      <c r="G90" t="s">
        <v>794</v>
      </c>
      <c r="H90" t="s">
        <v>90</v>
      </c>
      <c r="J90" t="s">
        <v>91</v>
      </c>
      <c r="K90">
        <v>879</v>
      </c>
      <c r="L90">
        <v>595</v>
      </c>
      <c r="M90">
        <v>284</v>
      </c>
      <c r="N90">
        <v>0</v>
      </c>
      <c r="O90">
        <v>0</v>
      </c>
      <c r="P90">
        <v>0</v>
      </c>
      <c r="S90">
        <v>8.1300000000000008</v>
      </c>
      <c r="T90" t="s">
        <v>12</v>
      </c>
      <c r="U90" t="s">
        <v>795</v>
      </c>
      <c r="V90" t="s">
        <v>93</v>
      </c>
      <c r="W90" t="s">
        <v>182</v>
      </c>
      <c r="AG90">
        <v>45683</v>
      </c>
      <c r="AH90" t="s">
        <v>585</v>
      </c>
      <c r="AY90" t="s">
        <v>796</v>
      </c>
    </row>
    <row r="91" spans="1:51">
      <c r="A91" t="s">
        <v>797</v>
      </c>
      <c r="B91" t="s">
        <v>798</v>
      </c>
      <c r="C91" t="s">
        <v>799</v>
      </c>
      <c r="D91" t="s">
        <v>643</v>
      </c>
      <c r="E91" t="s">
        <v>643</v>
      </c>
      <c r="F91" t="s">
        <v>800</v>
      </c>
      <c r="H91" t="s">
        <v>90</v>
      </c>
      <c r="J91" t="s">
        <v>91</v>
      </c>
      <c r="K91">
        <v>5651</v>
      </c>
      <c r="L91">
        <v>966</v>
      </c>
      <c r="M91">
        <v>4685</v>
      </c>
      <c r="N91">
        <v>0</v>
      </c>
      <c r="O91">
        <v>0</v>
      </c>
      <c r="P91">
        <v>0</v>
      </c>
      <c r="S91">
        <v>52.27</v>
      </c>
      <c r="T91" t="s">
        <v>12</v>
      </c>
      <c r="U91" t="s">
        <v>801</v>
      </c>
      <c r="V91" t="s">
        <v>93</v>
      </c>
      <c r="W91" t="s">
        <v>182</v>
      </c>
      <c r="AG91">
        <v>45683</v>
      </c>
      <c r="AH91" t="s">
        <v>802</v>
      </c>
      <c r="AN91">
        <v>148</v>
      </c>
      <c r="AY91" t="s">
        <v>803</v>
      </c>
    </row>
    <row r="92" spans="1:51">
      <c r="A92" t="s">
        <v>804</v>
      </c>
      <c r="B92" t="s">
        <v>805</v>
      </c>
      <c r="C92" t="s">
        <v>806</v>
      </c>
      <c r="D92" t="s">
        <v>807</v>
      </c>
      <c r="E92" t="s">
        <v>808</v>
      </c>
      <c r="F92" t="s">
        <v>9</v>
      </c>
      <c r="G92" t="s">
        <v>809</v>
      </c>
      <c r="H92" t="s">
        <v>90</v>
      </c>
      <c r="J92" t="s">
        <v>91</v>
      </c>
      <c r="K92">
        <v>17656</v>
      </c>
      <c r="L92">
        <v>5148</v>
      </c>
      <c r="M92">
        <v>12508</v>
      </c>
      <c r="N92">
        <v>1</v>
      </c>
      <c r="O92">
        <v>0</v>
      </c>
      <c r="P92">
        <v>4</v>
      </c>
      <c r="R92">
        <v>5</v>
      </c>
      <c r="S92">
        <v>163.32</v>
      </c>
      <c r="T92" t="s">
        <v>16</v>
      </c>
      <c r="U92" t="s">
        <v>810</v>
      </c>
      <c r="V92" t="s">
        <v>93</v>
      </c>
      <c r="W92" t="s">
        <v>94</v>
      </c>
      <c r="AG92">
        <v>45683</v>
      </c>
      <c r="AH92" t="s">
        <v>275</v>
      </c>
      <c r="AI92" t="s">
        <v>116</v>
      </c>
      <c r="AJ92" t="s">
        <v>811</v>
      </c>
      <c r="AK92">
        <v>5</v>
      </c>
      <c r="AN92">
        <v>60</v>
      </c>
      <c r="AY92" t="s">
        <v>812</v>
      </c>
    </row>
    <row r="93" spans="1:51">
      <c r="A93" t="s">
        <v>813</v>
      </c>
      <c r="B93" t="s">
        <v>814</v>
      </c>
      <c r="C93" t="s">
        <v>815</v>
      </c>
      <c r="D93" t="s">
        <v>816</v>
      </c>
      <c r="E93" t="s">
        <v>817</v>
      </c>
      <c r="F93" t="s">
        <v>818</v>
      </c>
      <c r="G93" t="s">
        <v>819</v>
      </c>
      <c r="H93" t="s">
        <v>90</v>
      </c>
      <c r="J93" t="s">
        <v>463</v>
      </c>
      <c r="K93">
        <v>2294</v>
      </c>
      <c r="L93">
        <v>38</v>
      </c>
      <c r="M93">
        <v>2256</v>
      </c>
      <c r="N93">
        <v>0</v>
      </c>
      <c r="O93">
        <v>0</v>
      </c>
      <c r="P93">
        <v>0</v>
      </c>
      <c r="S93">
        <v>21.22</v>
      </c>
      <c r="T93" t="s">
        <v>12</v>
      </c>
      <c r="U93" t="s">
        <v>820</v>
      </c>
      <c r="V93" t="s">
        <v>93</v>
      </c>
      <c r="W93" t="s">
        <v>94</v>
      </c>
      <c r="AG93">
        <v>45683</v>
      </c>
      <c r="AH93" t="s">
        <v>821</v>
      </c>
      <c r="AY93" t="s">
        <v>822</v>
      </c>
    </row>
    <row r="94" spans="1:51">
      <c r="A94" t="s">
        <v>823</v>
      </c>
      <c r="B94" t="s">
        <v>824</v>
      </c>
      <c r="C94" t="s">
        <v>825</v>
      </c>
      <c r="D94" t="s">
        <v>816</v>
      </c>
      <c r="E94" t="s">
        <v>817</v>
      </c>
      <c r="F94" t="s">
        <v>151</v>
      </c>
      <c r="G94" t="s">
        <v>826</v>
      </c>
      <c r="H94" t="s">
        <v>90</v>
      </c>
      <c r="J94" t="s">
        <v>463</v>
      </c>
      <c r="K94">
        <v>18457</v>
      </c>
      <c r="L94">
        <v>5026</v>
      </c>
      <c r="M94">
        <v>13431</v>
      </c>
      <c r="N94">
        <v>2</v>
      </c>
      <c r="O94">
        <v>0</v>
      </c>
      <c r="P94">
        <v>0</v>
      </c>
      <c r="R94">
        <v>2</v>
      </c>
      <c r="S94">
        <v>170.73</v>
      </c>
      <c r="T94" t="s">
        <v>10</v>
      </c>
      <c r="U94" t="s">
        <v>820</v>
      </c>
      <c r="V94" t="s">
        <v>93</v>
      </c>
      <c r="W94" t="s">
        <v>94</v>
      </c>
      <c r="AG94">
        <v>45683</v>
      </c>
      <c r="AH94" t="s">
        <v>827</v>
      </c>
      <c r="AK94">
        <v>2</v>
      </c>
      <c r="AN94">
        <v>54</v>
      </c>
      <c r="AY94" t="s">
        <v>828</v>
      </c>
    </row>
    <row r="95" spans="1:51">
      <c r="A95" t="s">
        <v>829</v>
      </c>
      <c r="B95" t="s">
        <v>830</v>
      </c>
      <c r="C95" t="s">
        <v>831</v>
      </c>
      <c r="D95" t="s">
        <v>832</v>
      </c>
      <c r="E95" t="s">
        <v>833</v>
      </c>
      <c r="F95" t="s">
        <v>834</v>
      </c>
      <c r="G95" t="s">
        <v>835</v>
      </c>
      <c r="H95" t="s">
        <v>90</v>
      </c>
      <c r="J95" t="s">
        <v>91</v>
      </c>
      <c r="K95">
        <v>219</v>
      </c>
      <c r="L95">
        <v>187</v>
      </c>
      <c r="M95">
        <v>32</v>
      </c>
      <c r="N95">
        <v>0</v>
      </c>
      <c r="O95">
        <v>0</v>
      </c>
      <c r="P95">
        <v>0</v>
      </c>
      <c r="S95">
        <v>2.0299999999999998</v>
      </c>
      <c r="T95" t="s">
        <v>16</v>
      </c>
      <c r="U95" t="s">
        <v>836</v>
      </c>
      <c r="V95" t="s">
        <v>93</v>
      </c>
      <c r="W95" t="s">
        <v>94</v>
      </c>
      <c r="AG95">
        <v>45683</v>
      </c>
      <c r="AH95" t="s">
        <v>837</v>
      </c>
      <c r="AY95" t="s">
        <v>838</v>
      </c>
    </row>
    <row r="96" spans="1:51">
      <c r="A96" t="s">
        <v>839</v>
      </c>
      <c r="B96" t="s">
        <v>840</v>
      </c>
      <c r="C96" t="s">
        <v>841</v>
      </c>
      <c r="D96" t="s">
        <v>842</v>
      </c>
      <c r="E96" t="s">
        <v>843</v>
      </c>
      <c r="F96" t="s">
        <v>480</v>
      </c>
      <c r="H96" t="s">
        <v>90</v>
      </c>
      <c r="J96" t="s">
        <v>463</v>
      </c>
      <c r="K96">
        <v>364</v>
      </c>
      <c r="L96">
        <v>345</v>
      </c>
      <c r="M96">
        <v>19</v>
      </c>
      <c r="N96">
        <v>0</v>
      </c>
      <c r="O96">
        <v>0</v>
      </c>
      <c r="P96">
        <v>0</v>
      </c>
      <c r="S96">
        <v>3.37</v>
      </c>
      <c r="T96" t="s">
        <v>10</v>
      </c>
      <c r="U96" t="s">
        <v>844</v>
      </c>
      <c r="V96" t="s">
        <v>93</v>
      </c>
      <c r="W96" t="s">
        <v>182</v>
      </c>
      <c r="AG96">
        <v>45683</v>
      </c>
      <c r="AH96" t="s">
        <v>845</v>
      </c>
      <c r="AY96" t="s">
        <v>846</v>
      </c>
    </row>
    <row r="97" spans="1:51">
      <c r="A97" t="s">
        <v>847</v>
      </c>
      <c r="B97" t="s">
        <v>848</v>
      </c>
      <c r="C97" t="s">
        <v>849</v>
      </c>
      <c r="D97" t="s">
        <v>850</v>
      </c>
      <c r="E97" t="s">
        <v>850</v>
      </c>
      <c r="F97" t="s">
        <v>851</v>
      </c>
      <c r="H97" t="s">
        <v>90</v>
      </c>
      <c r="J97" t="s">
        <v>91</v>
      </c>
      <c r="K97">
        <v>0</v>
      </c>
      <c r="L97">
        <v>0</v>
      </c>
      <c r="M97">
        <v>0</v>
      </c>
      <c r="N97">
        <v>3</v>
      </c>
      <c r="O97">
        <v>0</v>
      </c>
      <c r="P97">
        <v>0</v>
      </c>
      <c r="R97">
        <v>3</v>
      </c>
      <c r="S97">
        <v>0</v>
      </c>
      <c r="T97" t="s">
        <v>12</v>
      </c>
      <c r="U97" t="s">
        <v>852</v>
      </c>
      <c r="V97" t="s">
        <v>93</v>
      </c>
      <c r="W97" t="s">
        <v>182</v>
      </c>
      <c r="AG97">
        <v>45683</v>
      </c>
      <c r="AH97" t="s">
        <v>853</v>
      </c>
      <c r="AK97">
        <v>3</v>
      </c>
      <c r="AY97" t="s">
        <v>854</v>
      </c>
    </row>
    <row r="98" spans="1:51">
      <c r="A98" t="s">
        <v>855</v>
      </c>
      <c r="B98" t="s">
        <v>368</v>
      </c>
      <c r="C98" t="s">
        <v>856</v>
      </c>
      <c r="D98" t="s">
        <v>414</v>
      </c>
      <c r="E98" t="s">
        <v>414</v>
      </c>
      <c r="F98" t="s">
        <v>102</v>
      </c>
      <c r="H98" t="s">
        <v>90</v>
      </c>
      <c r="J98" t="s">
        <v>91</v>
      </c>
      <c r="K98">
        <v>12136</v>
      </c>
      <c r="L98">
        <v>5237</v>
      </c>
      <c r="M98">
        <v>6899</v>
      </c>
      <c r="N98">
        <v>0</v>
      </c>
      <c r="O98">
        <v>0</v>
      </c>
      <c r="P98">
        <v>0</v>
      </c>
      <c r="S98">
        <v>112.26</v>
      </c>
      <c r="T98" t="s">
        <v>12</v>
      </c>
      <c r="U98" t="s">
        <v>422</v>
      </c>
      <c r="V98" t="s">
        <v>93</v>
      </c>
      <c r="W98" t="s">
        <v>182</v>
      </c>
      <c r="AG98">
        <v>45683</v>
      </c>
      <c r="AH98" t="s">
        <v>857</v>
      </c>
      <c r="AI98" t="s">
        <v>106</v>
      </c>
      <c r="AN98">
        <v>81</v>
      </c>
      <c r="AY98" t="s">
        <v>858</v>
      </c>
    </row>
    <row r="99" spans="1:51">
      <c r="A99" t="s">
        <v>859</v>
      </c>
      <c r="B99" t="s">
        <v>737</v>
      </c>
      <c r="C99" t="s">
        <v>860</v>
      </c>
      <c r="D99" t="s">
        <v>739</v>
      </c>
      <c r="E99" t="s">
        <v>740</v>
      </c>
      <c r="F99" t="s">
        <v>732</v>
      </c>
      <c r="H99" t="s">
        <v>90</v>
      </c>
      <c r="J99" t="s">
        <v>91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S99">
        <v>0</v>
      </c>
      <c r="T99" t="s">
        <v>16</v>
      </c>
      <c r="U99" t="s">
        <v>861</v>
      </c>
      <c r="V99" t="s">
        <v>93</v>
      </c>
      <c r="W99" t="s">
        <v>94</v>
      </c>
      <c r="AG99">
        <v>45683</v>
      </c>
      <c r="AH99" t="s">
        <v>734</v>
      </c>
      <c r="AY99" t="s">
        <v>862</v>
      </c>
    </row>
    <row r="100" spans="1:51">
      <c r="A100" t="s">
        <v>859</v>
      </c>
      <c r="B100" t="s">
        <v>737</v>
      </c>
      <c r="C100" t="s">
        <v>863</v>
      </c>
      <c r="D100" t="s">
        <v>739</v>
      </c>
      <c r="E100" t="s">
        <v>740</v>
      </c>
      <c r="F100" t="s">
        <v>864</v>
      </c>
      <c r="H100" t="s">
        <v>90</v>
      </c>
      <c r="J100" t="s">
        <v>91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S100">
        <v>0</v>
      </c>
      <c r="T100" t="s">
        <v>16</v>
      </c>
      <c r="U100" t="s">
        <v>741</v>
      </c>
      <c r="V100" t="s">
        <v>93</v>
      </c>
      <c r="W100" t="s">
        <v>94</v>
      </c>
      <c r="AG100">
        <v>45683</v>
      </c>
      <c r="AH100" t="s">
        <v>734</v>
      </c>
      <c r="AI100" t="s">
        <v>116</v>
      </c>
      <c r="AY100" t="s">
        <v>865</v>
      </c>
    </row>
    <row r="101" spans="1:51">
      <c r="A101" t="s">
        <v>866</v>
      </c>
      <c r="B101" t="s">
        <v>867</v>
      </c>
      <c r="C101" t="s">
        <v>868</v>
      </c>
      <c r="D101" t="s">
        <v>869</v>
      </c>
      <c r="E101" t="s">
        <v>870</v>
      </c>
      <c r="F101" t="s">
        <v>471</v>
      </c>
      <c r="H101" t="s">
        <v>90</v>
      </c>
      <c r="J101" t="s">
        <v>91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S101">
        <v>0</v>
      </c>
      <c r="T101" t="s">
        <v>10</v>
      </c>
      <c r="U101" t="s">
        <v>871</v>
      </c>
      <c r="V101" t="s">
        <v>93</v>
      </c>
      <c r="W101" t="s">
        <v>94</v>
      </c>
      <c r="AG101">
        <v>45683</v>
      </c>
      <c r="AH101" t="s">
        <v>473</v>
      </c>
      <c r="AY101" t="s">
        <v>872</v>
      </c>
    </row>
    <row r="102" spans="1:51">
      <c r="A102" t="s">
        <v>873</v>
      </c>
      <c r="B102" t="s">
        <v>874</v>
      </c>
      <c r="C102" t="s">
        <v>875</v>
      </c>
      <c r="D102" t="s">
        <v>876</v>
      </c>
      <c r="E102" t="s">
        <v>877</v>
      </c>
      <c r="F102" t="s">
        <v>480</v>
      </c>
      <c r="H102" t="s">
        <v>90</v>
      </c>
      <c r="J102" t="s">
        <v>463</v>
      </c>
      <c r="K102">
        <v>364</v>
      </c>
      <c r="L102">
        <v>345</v>
      </c>
      <c r="M102">
        <v>19</v>
      </c>
      <c r="N102">
        <v>0</v>
      </c>
      <c r="O102">
        <v>0</v>
      </c>
      <c r="P102">
        <v>0</v>
      </c>
      <c r="S102">
        <v>3.37</v>
      </c>
      <c r="T102" t="s">
        <v>10</v>
      </c>
      <c r="U102" t="s">
        <v>878</v>
      </c>
      <c r="V102" t="s">
        <v>93</v>
      </c>
      <c r="W102" t="s">
        <v>182</v>
      </c>
      <c r="AG102">
        <v>45683</v>
      </c>
      <c r="AH102" t="s">
        <v>879</v>
      </c>
      <c r="AY102" t="s">
        <v>880</v>
      </c>
    </row>
    <row r="103" spans="1:51">
      <c r="A103" t="s">
        <v>881</v>
      </c>
      <c r="B103" t="s">
        <v>882</v>
      </c>
      <c r="C103" t="s">
        <v>883</v>
      </c>
      <c r="D103" t="s">
        <v>884</v>
      </c>
      <c r="E103" t="s">
        <v>885</v>
      </c>
      <c r="F103" t="s">
        <v>290</v>
      </c>
      <c r="H103" t="s">
        <v>90</v>
      </c>
      <c r="J103" t="s">
        <v>91</v>
      </c>
      <c r="K103">
        <v>548240</v>
      </c>
      <c r="L103">
        <v>240218</v>
      </c>
      <c r="M103">
        <v>308022</v>
      </c>
      <c r="N103">
        <v>0</v>
      </c>
      <c r="O103">
        <v>0</v>
      </c>
      <c r="P103">
        <v>0</v>
      </c>
      <c r="S103">
        <v>5071.22</v>
      </c>
      <c r="T103" t="s">
        <v>10</v>
      </c>
      <c r="U103" t="s">
        <v>886</v>
      </c>
      <c r="V103" t="s">
        <v>93</v>
      </c>
      <c r="W103" t="s">
        <v>182</v>
      </c>
      <c r="AG103">
        <v>45683</v>
      </c>
      <c r="AH103" t="s">
        <v>887</v>
      </c>
      <c r="AY103" t="s">
        <v>888</v>
      </c>
    </row>
    <row r="104" spans="1:51">
      <c r="A104" t="s">
        <v>889</v>
      </c>
      <c r="B104" t="s">
        <v>890</v>
      </c>
      <c r="C104" t="s">
        <v>891</v>
      </c>
      <c r="D104" t="s">
        <v>892</v>
      </c>
      <c r="E104" t="s">
        <v>893</v>
      </c>
      <c r="F104" t="s">
        <v>783</v>
      </c>
      <c r="H104" t="s">
        <v>90</v>
      </c>
      <c r="J104" t="s">
        <v>91</v>
      </c>
      <c r="K104">
        <v>47752</v>
      </c>
      <c r="L104">
        <v>10902</v>
      </c>
      <c r="M104">
        <v>36850</v>
      </c>
      <c r="N104">
        <v>0</v>
      </c>
      <c r="O104">
        <v>0</v>
      </c>
      <c r="P104">
        <v>0</v>
      </c>
      <c r="S104">
        <v>441.71</v>
      </c>
      <c r="T104" t="s">
        <v>12</v>
      </c>
      <c r="U104" t="s">
        <v>852</v>
      </c>
      <c r="V104" t="s">
        <v>93</v>
      </c>
      <c r="W104" t="s">
        <v>182</v>
      </c>
      <c r="AG104">
        <v>45683</v>
      </c>
      <c r="AH104" t="s">
        <v>248</v>
      </c>
      <c r="AN104">
        <v>140</v>
      </c>
      <c r="AY104" t="s">
        <v>894</v>
      </c>
    </row>
    <row r="105" spans="1:51">
      <c r="A105" t="s">
        <v>895</v>
      </c>
      <c r="B105" t="s">
        <v>882</v>
      </c>
      <c r="C105" t="s">
        <v>896</v>
      </c>
      <c r="D105" t="s">
        <v>897</v>
      </c>
      <c r="E105" t="s">
        <v>885</v>
      </c>
      <c r="F105" t="s">
        <v>17</v>
      </c>
      <c r="G105" t="s">
        <v>898</v>
      </c>
      <c r="H105" t="s">
        <v>90</v>
      </c>
      <c r="J105" t="s">
        <v>91</v>
      </c>
      <c r="K105">
        <v>4032459</v>
      </c>
      <c r="L105">
        <v>803379</v>
      </c>
      <c r="M105">
        <v>3229080</v>
      </c>
      <c r="N105">
        <v>0</v>
      </c>
      <c r="O105">
        <v>0</v>
      </c>
      <c r="P105">
        <v>0</v>
      </c>
      <c r="S105">
        <v>37300.25</v>
      </c>
      <c r="T105" t="s">
        <v>10</v>
      </c>
      <c r="U105" t="s">
        <v>886</v>
      </c>
      <c r="V105" t="s">
        <v>93</v>
      </c>
      <c r="W105" t="s">
        <v>182</v>
      </c>
      <c r="AG105">
        <v>45683</v>
      </c>
      <c r="AH105" t="s">
        <v>899</v>
      </c>
      <c r="AI105" t="s">
        <v>116</v>
      </c>
      <c r="AJ105" t="s">
        <v>136</v>
      </c>
      <c r="AN105">
        <v>2009</v>
      </c>
      <c r="AY105" t="s">
        <v>900</v>
      </c>
    </row>
    <row r="106" spans="1:51">
      <c r="A106" t="s">
        <v>901</v>
      </c>
      <c r="B106" t="s">
        <v>902</v>
      </c>
      <c r="C106" t="s">
        <v>903</v>
      </c>
      <c r="D106" t="s">
        <v>904</v>
      </c>
      <c r="E106" t="s">
        <v>905</v>
      </c>
      <c r="F106" t="s">
        <v>245</v>
      </c>
      <c r="G106" t="s">
        <v>906</v>
      </c>
      <c r="H106" t="s">
        <v>90</v>
      </c>
      <c r="J106" t="s">
        <v>91</v>
      </c>
      <c r="K106">
        <v>3461435</v>
      </c>
      <c r="L106">
        <v>644305</v>
      </c>
      <c r="M106">
        <v>2817130</v>
      </c>
      <c r="N106">
        <v>3</v>
      </c>
      <c r="O106">
        <v>0</v>
      </c>
      <c r="P106">
        <v>0</v>
      </c>
      <c r="R106">
        <v>3</v>
      </c>
      <c r="S106">
        <v>32018.27</v>
      </c>
      <c r="T106" t="s">
        <v>10</v>
      </c>
      <c r="U106" t="s">
        <v>907</v>
      </c>
      <c r="V106" t="s">
        <v>93</v>
      </c>
      <c r="W106" t="s">
        <v>94</v>
      </c>
      <c r="AG106">
        <v>45683</v>
      </c>
      <c r="AH106" t="s">
        <v>908</v>
      </c>
      <c r="AI106" t="s">
        <v>116</v>
      </c>
      <c r="AJ106" t="s">
        <v>249</v>
      </c>
      <c r="AK106">
        <v>3</v>
      </c>
      <c r="AN106">
        <v>1342</v>
      </c>
      <c r="AY106" t="s">
        <v>909</v>
      </c>
    </row>
    <row r="107" spans="1:51">
      <c r="A107" t="s">
        <v>910</v>
      </c>
      <c r="B107" t="s">
        <v>911</v>
      </c>
      <c r="C107" t="s">
        <v>912</v>
      </c>
      <c r="D107" t="s">
        <v>913</v>
      </c>
      <c r="E107" t="s">
        <v>914</v>
      </c>
      <c r="F107" t="s">
        <v>543</v>
      </c>
      <c r="H107" t="s">
        <v>90</v>
      </c>
      <c r="J107" t="s">
        <v>91</v>
      </c>
      <c r="K107">
        <v>822931</v>
      </c>
      <c r="L107">
        <v>124815</v>
      </c>
      <c r="M107">
        <v>698116</v>
      </c>
      <c r="N107">
        <v>0</v>
      </c>
      <c r="O107">
        <v>0</v>
      </c>
      <c r="P107">
        <v>0</v>
      </c>
      <c r="S107">
        <v>7612.11</v>
      </c>
      <c r="T107" t="s">
        <v>10</v>
      </c>
      <c r="U107" t="s">
        <v>915</v>
      </c>
      <c r="V107" t="s">
        <v>93</v>
      </c>
      <c r="W107" t="s">
        <v>94</v>
      </c>
      <c r="AG107">
        <v>45683</v>
      </c>
      <c r="AH107" t="s">
        <v>916</v>
      </c>
      <c r="AI107" t="s">
        <v>116</v>
      </c>
      <c r="AJ107" t="s">
        <v>199</v>
      </c>
      <c r="AN107">
        <v>270</v>
      </c>
      <c r="AY107" t="s">
        <v>917</v>
      </c>
    </row>
    <row r="108" spans="1:51">
      <c r="A108" t="s">
        <v>918</v>
      </c>
      <c r="B108" t="s">
        <v>919</v>
      </c>
      <c r="C108" t="s">
        <v>920</v>
      </c>
      <c r="D108" t="s">
        <v>921</v>
      </c>
      <c r="E108" t="s">
        <v>921</v>
      </c>
      <c r="F108" t="s">
        <v>543</v>
      </c>
      <c r="H108" t="s">
        <v>90</v>
      </c>
      <c r="J108" t="s">
        <v>91</v>
      </c>
      <c r="K108">
        <v>822931</v>
      </c>
      <c r="L108">
        <v>124815</v>
      </c>
      <c r="M108">
        <v>698116</v>
      </c>
      <c r="N108">
        <v>0</v>
      </c>
      <c r="O108">
        <v>0</v>
      </c>
      <c r="P108">
        <v>0</v>
      </c>
      <c r="S108">
        <v>7612.11</v>
      </c>
      <c r="T108" t="s">
        <v>10</v>
      </c>
      <c r="U108" t="s">
        <v>922</v>
      </c>
      <c r="V108" t="s">
        <v>93</v>
      </c>
      <c r="W108" t="s">
        <v>94</v>
      </c>
      <c r="AG108">
        <v>45683</v>
      </c>
      <c r="AH108" t="s">
        <v>923</v>
      </c>
      <c r="AI108" t="s">
        <v>116</v>
      </c>
      <c r="AJ108" t="s">
        <v>199</v>
      </c>
      <c r="AN108">
        <v>270</v>
      </c>
      <c r="AY108" t="s">
        <v>924</v>
      </c>
    </row>
    <row r="109" spans="1:51">
      <c r="A109" t="s">
        <v>925</v>
      </c>
      <c r="B109" t="s">
        <v>744</v>
      </c>
      <c r="C109" t="s">
        <v>926</v>
      </c>
      <c r="D109" t="s">
        <v>927</v>
      </c>
      <c r="E109" t="s">
        <v>927</v>
      </c>
      <c r="F109" t="s">
        <v>21</v>
      </c>
      <c r="H109" t="s">
        <v>90</v>
      </c>
      <c r="J109" t="s">
        <v>91</v>
      </c>
      <c r="K109">
        <v>7681</v>
      </c>
      <c r="L109">
        <v>3443</v>
      </c>
      <c r="M109">
        <v>4238</v>
      </c>
      <c r="N109">
        <v>0</v>
      </c>
      <c r="O109">
        <v>0</v>
      </c>
      <c r="P109">
        <v>0</v>
      </c>
      <c r="S109">
        <v>71.05</v>
      </c>
      <c r="T109" t="s">
        <v>10</v>
      </c>
      <c r="U109" t="s">
        <v>928</v>
      </c>
      <c r="V109" t="s">
        <v>93</v>
      </c>
      <c r="W109" t="s">
        <v>94</v>
      </c>
      <c r="AG109">
        <v>45682</v>
      </c>
      <c r="AH109" t="s">
        <v>929</v>
      </c>
      <c r="AI109" t="s">
        <v>930</v>
      </c>
      <c r="AN109">
        <v>78</v>
      </c>
      <c r="AY109" t="s">
        <v>931</v>
      </c>
    </row>
    <row r="110" spans="1:51">
      <c r="A110" t="s">
        <v>932</v>
      </c>
      <c r="B110" t="s">
        <v>933</v>
      </c>
      <c r="C110" t="s">
        <v>934</v>
      </c>
      <c r="D110" t="s">
        <v>935</v>
      </c>
      <c r="E110" t="s">
        <v>936</v>
      </c>
      <c r="F110" t="s">
        <v>937</v>
      </c>
      <c r="G110" t="s">
        <v>938</v>
      </c>
      <c r="H110" t="s">
        <v>90</v>
      </c>
      <c r="J110" t="s">
        <v>91</v>
      </c>
      <c r="K110">
        <v>341217</v>
      </c>
      <c r="L110">
        <v>64927</v>
      </c>
      <c r="M110">
        <v>276290</v>
      </c>
      <c r="N110">
        <v>0</v>
      </c>
      <c r="O110">
        <v>0</v>
      </c>
      <c r="P110">
        <v>0</v>
      </c>
      <c r="S110">
        <v>3156.26</v>
      </c>
      <c r="T110" t="s">
        <v>10</v>
      </c>
      <c r="U110" t="s">
        <v>939</v>
      </c>
      <c r="V110" t="s">
        <v>93</v>
      </c>
      <c r="W110" t="s">
        <v>94</v>
      </c>
      <c r="AG110">
        <v>45682</v>
      </c>
      <c r="AH110" t="s">
        <v>940</v>
      </c>
      <c r="AY110" t="s">
        <v>941</v>
      </c>
    </row>
    <row r="111" spans="1:51">
      <c r="A111" t="s">
        <v>942</v>
      </c>
      <c r="B111" t="s">
        <v>919</v>
      </c>
      <c r="C111" t="s">
        <v>943</v>
      </c>
      <c r="D111" t="s">
        <v>944</v>
      </c>
      <c r="E111" t="s">
        <v>944</v>
      </c>
      <c r="F111" t="s">
        <v>290</v>
      </c>
      <c r="H111" t="s">
        <v>90</v>
      </c>
      <c r="J111" t="s">
        <v>91</v>
      </c>
      <c r="K111">
        <v>548240</v>
      </c>
      <c r="L111">
        <v>240218</v>
      </c>
      <c r="M111">
        <v>308022</v>
      </c>
      <c r="N111">
        <v>0</v>
      </c>
      <c r="O111">
        <v>0</v>
      </c>
      <c r="P111">
        <v>0</v>
      </c>
      <c r="S111">
        <v>5071.22</v>
      </c>
      <c r="T111" t="s">
        <v>10</v>
      </c>
      <c r="U111" t="s">
        <v>922</v>
      </c>
      <c r="V111" t="s">
        <v>93</v>
      </c>
      <c r="W111" t="s">
        <v>94</v>
      </c>
      <c r="AG111">
        <v>45682</v>
      </c>
      <c r="AH111" t="s">
        <v>945</v>
      </c>
      <c r="AY111" t="s">
        <v>946</v>
      </c>
    </row>
    <row r="112" spans="1:51">
      <c r="A112" t="s">
        <v>947</v>
      </c>
      <c r="B112" t="s">
        <v>948</v>
      </c>
      <c r="C112" t="s">
        <v>949</v>
      </c>
      <c r="D112" t="s">
        <v>950</v>
      </c>
      <c r="E112" t="s">
        <v>951</v>
      </c>
      <c r="F112" t="s">
        <v>952</v>
      </c>
      <c r="H112" t="s">
        <v>90</v>
      </c>
      <c r="J112" t="s">
        <v>91</v>
      </c>
      <c r="K112">
        <v>3995</v>
      </c>
      <c r="L112">
        <v>2532</v>
      </c>
      <c r="M112">
        <v>1463</v>
      </c>
      <c r="N112">
        <v>1</v>
      </c>
      <c r="O112">
        <v>0</v>
      </c>
      <c r="P112">
        <v>0</v>
      </c>
      <c r="R112">
        <v>1</v>
      </c>
      <c r="S112">
        <v>36.950000000000003</v>
      </c>
      <c r="T112" t="s">
        <v>12</v>
      </c>
      <c r="U112" t="s">
        <v>953</v>
      </c>
      <c r="V112" t="s">
        <v>93</v>
      </c>
      <c r="W112" t="s">
        <v>182</v>
      </c>
      <c r="AG112">
        <v>45682</v>
      </c>
      <c r="AH112" t="s">
        <v>954</v>
      </c>
      <c r="AK112">
        <v>1</v>
      </c>
      <c r="AN112">
        <v>18</v>
      </c>
      <c r="AY112" t="s">
        <v>955</v>
      </c>
    </row>
    <row r="113" spans="1:51">
      <c r="A113" t="s">
        <v>956</v>
      </c>
      <c r="B113" t="s">
        <v>957</v>
      </c>
      <c r="C113" t="s">
        <v>958</v>
      </c>
      <c r="D113" t="s">
        <v>959</v>
      </c>
      <c r="E113" t="s">
        <v>960</v>
      </c>
      <c r="F113" t="s">
        <v>961</v>
      </c>
      <c r="H113" t="s">
        <v>90</v>
      </c>
      <c r="J113" t="s">
        <v>91</v>
      </c>
      <c r="K113">
        <v>103853</v>
      </c>
      <c r="L113">
        <v>28396</v>
      </c>
      <c r="M113">
        <v>75457</v>
      </c>
      <c r="N113">
        <v>1</v>
      </c>
      <c r="O113">
        <v>0</v>
      </c>
      <c r="P113">
        <v>0</v>
      </c>
      <c r="R113">
        <v>1</v>
      </c>
      <c r="S113">
        <v>960.64</v>
      </c>
      <c r="T113" t="s">
        <v>10</v>
      </c>
      <c r="U113" t="s">
        <v>962</v>
      </c>
      <c r="V113" t="s">
        <v>93</v>
      </c>
      <c r="W113" t="s">
        <v>182</v>
      </c>
      <c r="AG113">
        <v>45682</v>
      </c>
      <c r="AH113" t="s">
        <v>963</v>
      </c>
      <c r="AK113">
        <v>1</v>
      </c>
      <c r="AY113" t="s">
        <v>964</v>
      </c>
    </row>
    <row r="114" spans="1:51">
      <c r="A114" t="s">
        <v>965</v>
      </c>
      <c r="B114" t="s">
        <v>933</v>
      </c>
      <c r="C114" t="s">
        <v>966</v>
      </c>
      <c r="D114" t="s">
        <v>967</v>
      </c>
      <c r="E114" t="s">
        <v>968</v>
      </c>
      <c r="F114" t="s">
        <v>290</v>
      </c>
      <c r="G114" t="s">
        <v>938</v>
      </c>
      <c r="H114" t="s">
        <v>90</v>
      </c>
      <c r="J114" t="s">
        <v>91</v>
      </c>
      <c r="K114">
        <v>548240</v>
      </c>
      <c r="L114">
        <v>240218</v>
      </c>
      <c r="M114">
        <v>308022</v>
      </c>
      <c r="N114">
        <v>0</v>
      </c>
      <c r="O114">
        <v>0</v>
      </c>
      <c r="P114">
        <v>0</v>
      </c>
      <c r="S114">
        <v>5071.22</v>
      </c>
      <c r="T114" t="s">
        <v>10</v>
      </c>
      <c r="U114" t="s">
        <v>939</v>
      </c>
      <c r="V114" t="s">
        <v>93</v>
      </c>
      <c r="W114" t="s">
        <v>94</v>
      </c>
      <c r="AG114">
        <v>45682</v>
      </c>
      <c r="AH114" t="s">
        <v>308</v>
      </c>
      <c r="AY114" t="s">
        <v>969</v>
      </c>
    </row>
    <row r="115" spans="1:51">
      <c r="A115" t="s">
        <v>970</v>
      </c>
      <c r="B115" t="s">
        <v>867</v>
      </c>
      <c r="C115" t="s">
        <v>971</v>
      </c>
      <c r="D115" t="s">
        <v>869</v>
      </c>
      <c r="E115" t="s">
        <v>870</v>
      </c>
      <c r="F115" t="s">
        <v>732</v>
      </c>
      <c r="H115" t="s">
        <v>90</v>
      </c>
      <c r="J115" t="s">
        <v>91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S115">
        <v>0</v>
      </c>
      <c r="T115" t="s">
        <v>10</v>
      </c>
      <c r="U115" t="s">
        <v>972</v>
      </c>
      <c r="V115" t="s">
        <v>93</v>
      </c>
      <c r="W115" t="s">
        <v>94</v>
      </c>
      <c r="AG115">
        <v>45682</v>
      </c>
      <c r="AH115" t="s">
        <v>734</v>
      </c>
      <c r="AY115" t="s">
        <v>973</v>
      </c>
    </row>
    <row r="116" spans="1:51">
      <c r="A116" t="s">
        <v>970</v>
      </c>
      <c r="B116" t="s">
        <v>867</v>
      </c>
      <c r="C116" t="s">
        <v>974</v>
      </c>
      <c r="D116" t="s">
        <v>869</v>
      </c>
      <c r="E116" t="s">
        <v>870</v>
      </c>
      <c r="F116" t="s">
        <v>864</v>
      </c>
      <c r="H116" t="s">
        <v>90</v>
      </c>
      <c r="J116" t="s">
        <v>91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S116">
        <v>0</v>
      </c>
      <c r="T116" t="s">
        <v>10</v>
      </c>
      <c r="U116" t="s">
        <v>871</v>
      </c>
      <c r="V116" t="s">
        <v>93</v>
      </c>
      <c r="W116" t="s">
        <v>94</v>
      </c>
      <c r="AG116">
        <v>45682</v>
      </c>
      <c r="AH116" t="s">
        <v>734</v>
      </c>
      <c r="AI116" t="s">
        <v>116</v>
      </c>
      <c r="AY116" t="s">
        <v>975</v>
      </c>
    </row>
    <row r="117" spans="1:51">
      <c r="A117" t="s">
        <v>976</v>
      </c>
      <c r="B117" t="s">
        <v>977</v>
      </c>
      <c r="C117" t="s">
        <v>978</v>
      </c>
      <c r="D117" t="s">
        <v>979</v>
      </c>
      <c r="E117" t="s">
        <v>980</v>
      </c>
      <c r="F117" t="s">
        <v>102</v>
      </c>
      <c r="H117" t="s">
        <v>90</v>
      </c>
      <c r="J117" t="s">
        <v>91</v>
      </c>
      <c r="K117">
        <v>12136</v>
      </c>
      <c r="L117">
        <v>5237</v>
      </c>
      <c r="M117">
        <v>6899</v>
      </c>
      <c r="N117">
        <v>1</v>
      </c>
      <c r="O117">
        <v>0</v>
      </c>
      <c r="P117">
        <v>0</v>
      </c>
      <c r="R117">
        <v>1</v>
      </c>
      <c r="S117">
        <v>112.26</v>
      </c>
      <c r="T117" t="s">
        <v>12</v>
      </c>
      <c r="U117" t="s">
        <v>981</v>
      </c>
      <c r="V117" t="s">
        <v>93</v>
      </c>
      <c r="W117" t="s">
        <v>94</v>
      </c>
      <c r="AG117">
        <v>45682</v>
      </c>
      <c r="AH117" t="s">
        <v>982</v>
      </c>
      <c r="AI117" t="s">
        <v>106</v>
      </c>
      <c r="AK117">
        <v>1</v>
      </c>
      <c r="AN117">
        <v>81</v>
      </c>
      <c r="AY117" t="s">
        <v>983</v>
      </c>
    </row>
    <row r="118" spans="1:51">
      <c r="A118" t="s">
        <v>984</v>
      </c>
      <c r="B118" t="s">
        <v>985</v>
      </c>
      <c r="C118" t="s">
        <v>986</v>
      </c>
      <c r="D118" t="s">
        <v>746</v>
      </c>
      <c r="E118" t="s">
        <v>746</v>
      </c>
      <c r="F118" t="s">
        <v>987</v>
      </c>
      <c r="H118" t="s">
        <v>90</v>
      </c>
      <c r="J118" t="s">
        <v>91</v>
      </c>
      <c r="K118">
        <v>313266</v>
      </c>
      <c r="L118">
        <v>77349</v>
      </c>
      <c r="M118">
        <v>235917</v>
      </c>
      <c r="N118">
        <v>0</v>
      </c>
      <c r="O118">
        <v>0</v>
      </c>
      <c r="P118">
        <v>0</v>
      </c>
      <c r="S118">
        <v>2897.71</v>
      </c>
      <c r="T118" t="s">
        <v>10</v>
      </c>
      <c r="U118" t="s">
        <v>988</v>
      </c>
      <c r="V118" t="s">
        <v>93</v>
      </c>
      <c r="W118" t="s">
        <v>94</v>
      </c>
      <c r="AG118">
        <v>45682</v>
      </c>
      <c r="AH118" t="s">
        <v>989</v>
      </c>
      <c r="AI118" t="s">
        <v>116</v>
      </c>
      <c r="AJ118" t="s">
        <v>199</v>
      </c>
      <c r="AN118">
        <v>187</v>
      </c>
      <c r="AY118" t="s">
        <v>990</v>
      </c>
    </row>
    <row r="119" spans="1:51">
      <c r="A119" t="s">
        <v>991</v>
      </c>
      <c r="B119" t="s">
        <v>992</v>
      </c>
      <c r="C119" t="s">
        <v>993</v>
      </c>
      <c r="D119" t="s">
        <v>994</v>
      </c>
      <c r="E119" t="s">
        <v>995</v>
      </c>
      <c r="F119" t="s">
        <v>543</v>
      </c>
      <c r="G119" t="s">
        <v>996</v>
      </c>
      <c r="H119" t="s">
        <v>90</v>
      </c>
      <c r="J119" t="s">
        <v>91</v>
      </c>
      <c r="K119">
        <v>822931</v>
      </c>
      <c r="L119">
        <v>124815</v>
      </c>
      <c r="M119">
        <v>698116</v>
      </c>
      <c r="N119">
        <v>0</v>
      </c>
      <c r="O119">
        <v>0</v>
      </c>
      <c r="P119">
        <v>0</v>
      </c>
      <c r="R119">
        <v>1</v>
      </c>
      <c r="S119">
        <v>7612.11</v>
      </c>
      <c r="T119" t="s">
        <v>10</v>
      </c>
      <c r="U119" t="s">
        <v>997</v>
      </c>
      <c r="V119" t="s">
        <v>93</v>
      </c>
      <c r="W119" t="s">
        <v>94</v>
      </c>
      <c r="AG119">
        <v>45682</v>
      </c>
      <c r="AH119" t="s">
        <v>572</v>
      </c>
      <c r="AI119" t="s">
        <v>116</v>
      </c>
      <c r="AJ119" t="s">
        <v>199</v>
      </c>
      <c r="AL119">
        <v>1</v>
      </c>
      <c r="AN119">
        <v>270</v>
      </c>
      <c r="AS119">
        <v>1</v>
      </c>
      <c r="AY119" t="s">
        <v>998</v>
      </c>
    </row>
    <row r="120" spans="1:51">
      <c r="A120" t="s">
        <v>999</v>
      </c>
      <c r="B120" t="s">
        <v>1000</v>
      </c>
      <c r="C120" t="s">
        <v>1001</v>
      </c>
      <c r="D120" t="s">
        <v>1002</v>
      </c>
      <c r="E120" t="s">
        <v>1003</v>
      </c>
      <c r="F120" t="s">
        <v>113</v>
      </c>
      <c r="G120" t="s">
        <v>1004</v>
      </c>
      <c r="H120" t="s">
        <v>90</v>
      </c>
      <c r="J120" t="s">
        <v>91</v>
      </c>
      <c r="K120">
        <v>57947</v>
      </c>
      <c r="L120">
        <v>21724</v>
      </c>
      <c r="M120">
        <v>36223</v>
      </c>
      <c r="N120">
        <v>0</v>
      </c>
      <c r="O120">
        <v>0</v>
      </c>
      <c r="P120">
        <v>0</v>
      </c>
      <c r="S120">
        <v>536.01</v>
      </c>
      <c r="T120" t="s">
        <v>10</v>
      </c>
      <c r="U120" t="s">
        <v>1005</v>
      </c>
      <c r="V120" t="s">
        <v>93</v>
      </c>
      <c r="W120" t="s">
        <v>94</v>
      </c>
      <c r="AG120">
        <v>45682</v>
      </c>
      <c r="AH120" t="s">
        <v>1006</v>
      </c>
      <c r="AI120" t="s">
        <v>116</v>
      </c>
      <c r="AN120">
        <v>36</v>
      </c>
      <c r="AY120" t="s">
        <v>1007</v>
      </c>
    </row>
    <row r="121" spans="1:51">
      <c r="A121" t="s">
        <v>1008</v>
      </c>
      <c r="B121" t="s">
        <v>442</v>
      </c>
      <c r="C121" t="s">
        <v>1009</v>
      </c>
      <c r="D121" t="s">
        <v>1010</v>
      </c>
      <c r="E121" t="s">
        <v>442</v>
      </c>
      <c r="F121" t="s">
        <v>1011</v>
      </c>
      <c r="G121" t="s">
        <v>1012</v>
      </c>
      <c r="H121" t="s">
        <v>90</v>
      </c>
      <c r="J121" t="s">
        <v>91</v>
      </c>
      <c r="K121">
        <v>7878</v>
      </c>
      <c r="L121">
        <v>227</v>
      </c>
      <c r="M121">
        <v>7651</v>
      </c>
      <c r="N121">
        <v>0</v>
      </c>
      <c r="O121">
        <v>0</v>
      </c>
      <c r="P121">
        <v>0</v>
      </c>
      <c r="S121">
        <v>72.87</v>
      </c>
      <c r="T121" t="s">
        <v>10</v>
      </c>
      <c r="U121" t="s">
        <v>584</v>
      </c>
      <c r="V121" t="s">
        <v>93</v>
      </c>
      <c r="W121" t="s">
        <v>94</v>
      </c>
      <c r="AG121">
        <v>45681</v>
      </c>
      <c r="AH121" t="s">
        <v>1013</v>
      </c>
      <c r="AI121" t="s">
        <v>116</v>
      </c>
      <c r="AJ121" t="s">
        <v>199</v>
      </c>
      <c r="AY121" t="s">
        <v>1014</v>
      </c>
    </row>
    <row r="122" spans="1:51">
      <c r="A122" t="s">
        <v>1015</v>
      </c>
      <c r="B122" t="s">
        <v>1016</v>
      </c>
      <c r="C122" t="s">
        <v>1017</v>
      </c>
      <c r="D122" t="s">
        <v>921</v>
      </c>
      <c r="E122" t="s">
        <v>921</v>
      </c>
      <c r="F122" t="s">
        <v>19</v>
      </c>
      <c r="H122" t="s">
        <v>90</v>
      </c>
      <c r="J122" t="s">
        <v>91</v>
      </c>
      <c r="K122">
        <v>255415</v>
      </c>
      <c r="L122">
        <v>70363</v>
      </c>
      <c r="M122">
        <v>185052</v>
      </c>
      <c r="N122">
        <v>0</v>
      </c>
      <c r="O122">
        <v>0</v>
      </c>
      <c r="P122">
        <v>0</v>
      </c>
      <c r="R122">
        <v>1</v>
      </c>
      <c r="S122">
        <v>2362.59</v>
      </c>
      <c r="T122" t="s">
        <v>10</v>
      </c>
      <c r="U122" t="s">
        <v>1018</v>
      </c>
      <c r="V122" t="s">
        <v>93</v>
      </c>
      <c r="W122" t="s">
        <v>94</v>
      </c>
      <c r="AG122">
        <v>45681</v>
      </c>
      <c r="AH122" t="s">
        <v>1019</v>
      </c>
      <c r="AI122" t="s">
        <v>116</v>
      </c>
      <c r="AJ122" t="s">
        <v>136</v>
      </c>
      <c r="AL122">
        <v>1</v>
      </c>
      <c r="AN122">
        <v>148</v>
      </c>
      <c r="AS122">
        <v>1</v>
      </c>
      <c r="AY122" t="s">
        <v>1020</v>
      </c>
    </row>
    <row r="123" spans="1:51">
      <c r="A123" t="s">
        <v>1021</v>
      </c>
      <c r="B123" t="s">
        <v>1022</v>
      </c>
      <c r="C123" t="s">
        <v>1023</v>
      </c>
      <c r="D123" t="s">
        <v>1024</v>
      </c>
      <c r="E123" t="s">
        <v>1024</v>
      </c>
      <c r="F123" t="s">
        <v>113</v>
      </c>
      <c r="H123" t="s">
        <v>90</v>
      </c>
      <c r="J123" t="s">
        <v>91</v>
      </c>
      <c r="K123">
        <v>57947</v>
      </c>
      <c r="L123">
        <v>21724</v>
      </c>
      <c r="M123">
        <v>36223</v>
      </c>
      <c r="N123">
        <v>0</v>
      </c>
      <c r="O123">
        <v>0</v>
      </c>
      <c r="P123">
        <v>0</v>
      </c>
      <c r="S123">
        <v>536.01</v>
      </c>
      <c r="T123" t="s">
        <v>10</v>
      </c>
      <c r="U123" t="s">
        <v>1025</v>
      </c>
      <c r="V123" t="s">
        <v>93</v>
      </c>
      <c r="W123" t="s">
        <v>94</v>
      </c>
      <c r="AG123">
        <v>45681</v>
      </c>
      <c r="AH123" t="s">
        <v>1026</v>
      </c>
      <c r="AI123" t="s">
        <v>116</v>
      </c>
      <c r="AN123">
        <v>36</v>
      </c>
      <c r="AY123" t="s">
        <v>1027</v>
      </c>
    </row>
    <row r="124" spans="1:51">
      <c r="A124" t="s">
        <v>1028</v>
      </c>
      <c r="B124" t="s">
        <v>442</v>
      </c>
      <c r="C124" t="s">
        <v>1029</v>
      </c>
      <c r="D124" t="s">
        <v>344</v>
      </c>
      <c r="E124" t="s">
        <v>345</v>
      </c>
      <c r="F124" t="s">
        <v>1030</v>
      </c>
      <c r="H124" t="s">
        <v>90</v>
      </c>
      <c r="J124" t="s">
        <v>91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R124">
        <v>1</v>
      </c>
      <c r="S124">
        <v>0</v>
      </c>
      <c r="T124" t="s">
        <v>10</v>
      </c>
      <c r="U124" t="s">
        <v>1031</v>
      </c>
      <c r="V124" t="s">
        <v>93</v>
      </c>
      <c r="W124" t="s">
        <v>94</v>
      </c>
      <c r="AG124">
        <v>45681</v>
      </c>
      <c r="AH124" t="s">
        <v>1032</v>
      </c>
      <c r="AK124">
        <v>1</v>
      </c>
      <c r="AY124" t="s">
        <v>1033</v>
      </c>
    </row>
    <row r="125" spans="1:51">
      <c r="A125" t="s">
        <v>1034</v>
      </c>
      <c r="B125" t="s">
        <v>1035</v>
      </c>
      <c r="C125" t="s">
        <v>1036</v>
      </c>
      <c r="D125" t="s">
        <v>1010</v>
      </c>
      <c r="E125" t="s">
        <v>345</v>
      </c>
      <c r="F125" t="s">
        <v>1037</v>
      </c>
      <c r="H125" t="s">
        <v>90</v>
      </c>
      <c r="J125" t="s">
        <v>91</v>
      </c>
      <c r="K125">
        <v>1216</v>
      </c>
      <c r="L125">
        <v>576</v>
      </c>
      <c r="M125">
        <v>640</v>
      </c>
      <c r="N125">
        <v>0</v>
      </c>
      <c r="O125">
        <v>0</v>
      </c>
      <c r="P125">
        <v>0</v>
      </c>
      <c r="S125">
        <v>11.25</v>
      </c>
      <c r="T125" t="s">
        <v>10</v>
      </c>
      <c r="U125" t="s">
        <v>1038</v>
      </c>
      <c r="V125" t="s">
        <v>93</v>
      </c>
      <c r="W125" t="s">
        <v>94</v>
      </c>
      <c r="AG125">
        <v>45681</v>
      </c>
      <c r="AH125" t="s">
        <v>1039</v>
      </c>
      <c r="AN125">
        <v>8</v>
      </c>
      <c r="AY125" t="s">
        <v>1040</v>
      </c>
    </row>
    <row r="126" spans="1:51">
      <c r="A126" t="s">
        <v>1041</v>
      </c>
      <c r="B126" t="s">
        <v>1042</v>
      </c>
      <c r="C126" t="s">
        <v>1043</v>
      </c>
      <c r="D126" t="s">
        <v>1044</v>
      </c>
      <c r="E126" t="s">
        <v>927</v>
      </c>
      <c r="F126" t="s">
        <v>1045</v>
      </c>
      <c r="H126" t="s">
        <v>90</v>
      </c>
      <c r="J126" t="s">
        <v>91</v>
      </c>
      <c r="K126">
        <v>363905</v>
      </c>
      <c r="L126">
        <v>69253</v>
      </c>
      <c r="M126">
        <v>294652</v>
      </c>
      <c r="N126">
        <v>0</v>
      </c>
      <c r="O126">
        <v>0</v>
      </c>
      <c r="P126">
        <v>0</v>
      </c>
      <c r="S126">
        <v>3366.12</v>
      </c>
      <c r="T126" t="s">
        <v>10</v>
      </c>
      <c r="U126" t="s">
        <v>1046</v>
      </c>
      <c r="V126" t="s">
        <v>93</v>
      </c>
      <c r="W126" t="s">
        <v>94</v>
      </c>
      <c r="AG126">
        <v>45681</v>
      </c>
      <c r="AH126" t="s">
        <v>1047</v>
      </c>
      <c r="AI126" t="s">
        <v>116</v>
      </c>
      <c r="AJ126" t="s">
        <v>1048</v>
      </c>
      <c r="AY126" t="s">
        <v>1049</v>
      </c>
    </row>
    <row r="127" spans="1:51">
      <c r="A127" t="s">
        <v>1050</v>
      </c>
      <c r="B127" t="s">
        <v>1051</v>
      </c>
      <c r="C127" t="s">
        <v>1052</v>
      </c>
      <c r="D127" t="s">
        <v>344</v>
      </c>
      <c r="E127" t="s">
        <v>345</v>
      </c>
      <c r="F127" t="s">
        <v>273</v>
      </c>
      <c r="H127" t="s">
        <v>90</v>
      </c>
      <c r="J127" t="s">
        <v>91</v>
      </c>
      <c r="K127">
        <v>13155</v>
      </c>
      <c r="L127">
        <v>3478</v>
      </c>
      <c r="M127">
        <v>9677</v>
      </c>
      <c r="N127">
        <v>41</v>
      </c>
      <c r="O127">
        <v>0</v>
      </c>
      <c r="P127">
        <v>0</v>
      </c>
      <c r="R127">
        <v>41</v>
      </c>
      <c r="S127">
        <v>121.68</v>
      </c>
      <c r="T127" t="s">
        <v>10</v>
      </c>
      <c r="U127" t="s">
        <v>584</v>
      </c>
      <c r="V127" t="s">
        <v>93</v>
      </c>
      <c r="W127" t="s">
        <v>94</v>
      </c>
      <c r="AG127">
        <v>45681</v>
      </c>
      <c r="AH127" t="s">
        <v>1053</v>
      </c>
      <c r="AK127">
        <v>41</v>
      </c>
      <c r="AN127">
        <v>379</v>
      </c>
      <c r="AY127" t="s">
        <v>1054</v>
      </c>
    </row>
    <row r="128" spans="1:51">
      <c r="A128" t="s">
        <v>1055</v>
      </c>
      <c r="B128" t="s">
        <v>1056</v>
      </c>
      <c r="C128" t="s">
        <v>1057</v>
      </c>
      <c r="D128" t="s">
        <v>1058</v>
      </c>
      <c r="E128" t="s">
        <v>1059</v>
      </c>
      <c r="F128" t="s">
        <v>1060</v>
      </c>
      <c r="H128" t="s">
        <v>90</v>
      </c>
      <c r="J128" t="s">
        <v>91</v>
      </c>
      <c r="K128">
        <v>411</v>
      </c>
      <c r="L128">
        <v>248</v>
      </c>
      <c r="M128">
        <v>163</v>
      </c>
      <c r="N128">
        <v>0</v>
      </c>
      <c r="O128">
        <v>0</v>
      </c>
      <c r="P128">
        <v>0</v>
      </c>
      <c r="S128">
        <v>3.8</v>
      </c>
      <c r="T128" t="s">
        <v>12</v>
      </c>
      <c r="U128" t="s">
        <v>1061</v>
      </c>
      <c r="V128" t="s">
        <v>93</v>
      </c>
      <c r="W128" t="s">
        <v>94</v>
      </c>
      <c r="AG128">
        <v>45681</v>
      </c>
      <c r="AH128" t="s">
        <v>1062</v>
      </c>
      <c r="AI128" t="s">
        <v>116</v>
      </c>
      <c r="AJ128" t="s">
        <v>199</v>
      </c>
      <c r="AY128" t="s">
        <v>1063</v>
      </c>
    </row>
    <row r="129" spans="1:51">
      <c r="A129" t="s">
        <v>1064</v>
      </c>
      <c r="B129" t="s">
        <v>1065</v>
      </c>
      <c r="C129" t="s">
        <v>1066</v>
      </c>
      <c r="D129" t="s">
        <v>1067</v>
      </c>
      <c r="E129" t="s">
        <v>1068</v>
      </c>
      <c r="F129" t="s">
        <v>429</v>
      </c>
      <c r="G129" t="s">
        <v>637</v>
      </c>
      <c r="H129" t="s">
        <v>90</v>
      </c>
      <c r="J129" t="s">
        <v>91</v>
      </c>
      <c r="K129">
        <v>18110</v>
      </c>
      <c r="L129">
        <v>6057</v>
      </c>
      <c r="M129">
        <v>12053</v>
      </c>
      <c r="N129">
        <v>11</v>
      </c>
      <c r="O129">
        <v>0</v>
      </c>
      <c r="P129">
        <v>0</v>
      </c>
      <c r="R129">
        <v>11</v>
      </c>
      <c r="S129">
        <v>167.52</v>
      </c>
      <c r="T129" t="s">
        <v>10</v>
      </c>
      <c r="U129" t="s">
        <v>1069</v>
      </c>
      <c r="V129" t="s">
        <v>93</v>
      </c>
      <c r="W129" t="s">
        <v>94</v>
      </c>
      <c r="AG129">
        <v>45681</v>
      </c>
      <c r="AH129" t="s">
        <v>1070</v>
      </c>
      <c r="AK129">
        <v>11</v>
      </c>
      <c r="AY129" t="s">
        <v>1071</v>
      </c>
    </row>
    <row r="130" spans="1:51">
      <c r="A130" t="s">
        <v>1072</v>
      </c>
      <c r="B130" t="s">
        <v>1073</v>
      </c>
      <c r="C130" t="s">
        <v>1074</v>
      </c>
      <c r="D130" t="s">
        <v>1075</v>
      </c>
      <c r="E130" t="s">
        <v>345</v>
      </c>
      <c r="F130" t="s">
        <v>1076</v>
      </c>
      <c r="H130" t="s">
        <v>90</v>
      </c>
      <c r="J130" t="s">
        <v>91</v>
      </c>
      <c r="K130">
        <v>95</v>
      </c>
      <c r="L130">
        <v>42</v>
      </c>
      <c r="M130">
        <v>53</v>
      </c>
      <c r="N130">
        <v>0</v>
      </c>
      <c r="O130">
        <v>1</v>
      </c>
      <c r="P130">
        <v>0</v>
      </c>
      <c r="R130">
        <v>1</v>
      </c>
      <c r="S130">
        <v>0.88</v>
      </c>
      <c r="T130" t="s">
        <v>10</v>
      </c>
      <c r="U130" t="s">
        <v>584</v>
      </c>
      <c r="V130" t="s">
        <v>93</v>
      </c>
      <c r="W130" t="s">
        <v>94</v>
      </c>
      <c r="AG130">
        <v>45681</v>
      </c>
      <c r="AH130" t="s">
        <v>1077</v>
      </c>
      <c r="AK130">
        <v>1</v>
      </c>
      <c r="AY130" t="s">
        <v>1078</v>
      </c>
    </row>
    <row r="131" spans="1:51">
      <c r="A131" t="s">
        <v>1079</v>
      </c>
      <c r="B131" t="s">
        <v>890</v>
      </c>
      <c r="C131" t="s">
        <v>1080</v>
      </c>
      <c r="D131" t="s">
        <v>1081</v>
      </c>
      <c r="E131" t="s">
        <v>893</v>
      </c>
      <c r="F131" t="s">
        <v>180</v>
      </c>
      <c r="H131" t="s">
        <v>90</v>
      </c>
      <c r="J131" t="s">
        <v>91</v>
      </c>
      <c r="K131">
        <v>12418</v>
      </c>
      <c r="L131">
        <v>2707</v>
      </c>
      <c r="M131">
        <v>9711</v>
      </c>
      <c r="N131">
        <v>0</v>
      </c>
      <c r="O131">
        <v>0</v>
      </c>
      <c r="P131">
        <v>0</v>
      </c>
      <c r="S131">
        <v>114.87</v>
      </c>
      <c r="T131" t="s">
        <v>12</v>
      </c>
      <c r="U131" t="s">
        <v>1082</v>
      </c>
      <c r="V131" t="s">
        <v>93</v>
      </c>
      <c r="W131" t="s">
        <v>182</v>
      </c>
      <c r="AG131">
        <v>45681</v>
      </c>
      <c r="AH131" t="s">
        <v>1083</v>
      </c>
      <c r="AN131">
        <v>98</v>
      </c>
      <c r="AY131" t="s">
        <v>1084</v>
      </c>
    </row>
    <row r="132" spans="1:51">
      <c r="A132" t="s">
        <v>1085</v>
      </c>
      <c r="B132" t="s">
        <v>1086</v>
      </c>
      <c r="C132" t="s">
        <v>1087</v>
      </c>
      <c r="D132" t="s">
        <v>1088</v>
      </c>
      <c r="E132" t="s">
        <v>1089</v>
      </c>
      <c r="F132" t="s">
        <v>800</v>
      </c>
      <c r="H132" t="s">
        <v>90</v>
      </c>
      <c r="J132" t="s">
        <v>91</v>
      </c>
      <c r="K132">
        <v>5651</v>
      </c>
      <c r="L132">
        <v>966</v>
      </c>
      <c r="M132">
        <v>4685</v>
      </c>
      <c r="N132">
        <v>0</v>
      </c>
      <c r="O132">
        <v>0</v>
      </c>
      <c r="P132">
        <v>0</v>
      </c>
      <c r="S132">
        <v>52.27</v>
      </c>
      <c r="T132" t="s">
        <v>12</v>
      </c>
      <c r="U132" t="s">
        <v>1090</v>
      </c>
      <c r="V132" t="s">
        <v>93</v>
      </c>
      <c r="W132" t="s">
        <v>182</v>
      </c>
      <c r="AG132">
        <v>45681</v>
      </c>
      <c r="AH132" t="s">
        <v>1091</v>
      </c>
      <c r="AN132">
        <v>148</v>
      </c>
      <c r="AY132" t="s">
        <v>1092</v>
      </c>
    </row>
    <row r="133" spans="1:51">
      <c r="A133" t="s">
        <v>1093</v>
      </c>
      <c r="B133" t="s">
        <v>890</v>
      </c>
      <c r="C133" t="s">
        <v>1094</v>
      </c>
      <c r="D133" t="s">
        <v>892</v>
      </c>
      <c r="E133" t="s">
        <v>1089</v>
      </c>
      <c r="F133" t="s">
        <v>437</v>
      </c>
      <c r="H133" t="s">
        <v>90</v>
      </c>
      <c r="J133" t="s">
        <v>91</v>
      </c>
      <c r="K133">
        <v>3310</v>
      </c>
      <c r="L133">
        <v>525</v>
      </c>
      <c r="M133">
        <v>2785</v>
      </c>
      <c r="N133">
        <v>0</v>
      </c>
      <c r="O133">
        <v>0</v>
      </c>
      <c r="P133">
        <v>0</v>
      </c>
      <c r="S133">
        <v>30.62</v>
      </c>
      <c r="T133" t="s">
        <v>12</v>
      </c>
      <c r="U133" t="s">
        <v>1095</v>
      </c>
      <c r="V133" t="s">
        <v>93</v>
      </c>
      <c r="W133" t="s">
        <v>182</v>
      </c>
      <c r="AG133">
        <v>45681</v>
      </c>
      <c r="AH133" t="s">
        <v>1096</v>
      </c>
      <c r="AI133" t="s">
        <v>116</v>
      </c>
      <c r="AJ133" t="s">
        <v>199</v>
      </c>
      <c r="AN133">
        <v>20</v>
      </c>
      <c r="AY133" t="s">
        <v>1097</v>
      </c>
    </row>
    <row r="134" spans="1:51">
      <c r="A134" t="s">
        <v>1098</v>
      </c>
      <c r="B134" t="s">
        <v>1099</v>
      </c>
      <c r="C134" t="s">
        <v>1100</v>
      </c>
      <c r="D134" t="s">
        <v>1101</v>
      </c>
      <c r="E134" t="s">
        <v>1102</v>
      </c>
      <c r="F134" t="s">
        <v>113</v>
      </c>
      <c r="G134" t="s">
        <v>1103</v>
      </c>
      <c r="H134" t="s">
        <v>90</v>
      </c>
      <c r="J134" t="s">
        <v>91</v>
      </c>
      <c r="K134">
        <v>57947</v>
      </c>
      <c r="L134">
        <v>21724</v>
      </c>
      <c r="M134">
        <v>36223</v>
      </c>
      <c r="N134">
        <v>6</v>
      </c>
      <c r="O134">
        <v>0</v>
      </c>
      <c r="P134">
        <v>0</v>
      </c>
      <c r="R134">
        <v>6</v>
      </c>
      <c r="S134">
        <v>536.01</v>
      </c>
      <c r="T134" t="s">
        <v>10</v>
      </c>
      <c r="U134" t="s">
        <v>1104</v>
      </c>
      <c r="V134" t="s">
        <v>93</v>
      </c>
      <c r="W134" t="s">
        <v>94</v>
      </c>
      <c r="AG134">
        <v>45681</v>
      </c>
      <c r="AH134" t="s">
        <v>338</v>
      </c>
      <c r="AI134" t="s">
        <v>116</v>
      </c>
      <c r="AK134">
        <v>6</v>
      </c>
      <c r="AN134">
        <v>36</v>
      </c>
      <c r="AY134" t="s">
        <v>1105</v>
      </c>
    </row>
    <row r="135" spans="1:51">
      <c r="A135" t="s">
        <v>1106</v>
      </c>
      <c r="B135" t="s">
        <v>442</v>
      </c>
      <c r="C135" t="s">
        <v>1107</v>
      </c>
      <c r="D135" t="s">
        <v>344</v>
      </c>
      <c r="E135" t="s">
        <v>1108</v>
      </c>
      <c r="F135" t="s">
        <v>102</v>
      </c>
      <c r="H135" t="s">
        <v>90</v>
      </c>
      <c r="J135" t="s">
        <v>91</v>
      </c>
      <c r="K135">
        <v>12136</v>
      </c>
      <c r="L135">
        <v>5237</v>
      </c>
      <c r="M135">
        <v>6899</v>
      </c>
      <c r="N135">
        <v>0</v>
      </c>
      <c r="O135">
        <v>0</v>
      </c>
      <c r="P135">
        <v>0</v>
      </c>
      <c r="S135">
        <v>112.26</v>
      </c>
      <c r="T135" t="s">
        <v>10</v>
      </c>
      <c r="U135" t="s">
        <v>584</v>
      </c>
      <c r="V135" t="s">
        <v>93</v>
      </c>
      <c r="W135" t="s">
        <v>94</v>
      </c>
      <c r="AG135">
        <v>45680</v>
      </c>
      <c r="AH135" t="s">
        <v>1109</v>
      </c>
      <c r="AI135" t="s">
        <v>106</v>
      </c>
      <c r="AN135">
        <v>81</v>
      </c>
      <c r="AY135" t="s">
        <v>1110</v>
      </c>
    </row>
    <row r="136" spans="1:51">
      <c r="A136" t="s">
        <v>1111</v>
      </c>
      <c r="B136" t="s">
        <v>1112</v>
      </c>
      <c r="C136" t="s">
        <v>1113</v>
      </c>
      <c r="D136" t="s">
        <v>344</v>
      </c>
      <c r="E136" t="s">
        <v>345</v>
      </c>
      <c r="F136" t="s">
        <v>1114</v>
      </c>
      <c r="H136" t="s">
        <v>90</v>
      </c>
      <c r="J136" t="s">
        <v>91</v>
      </c>
      <c r="K136">
        <v>5099</v>
      </c>
      <c r="L136">
        <v>1992</v>
      </c>
      <c r="M136">
        <v>3107</v>
      </c>
      <c r="N136">
        <v>0</v>
      </c>
      <c r="O136">
        <v>0</v>
      </c>
      <c r="P136">
        <v>0</v>
      </c>
      <c r="S136">
        <v>47.17</v>
      </c>
      <c r="T136" t="s">
        <v>10</v>
      </c>
      <c r="U136" t="s">
        <v>347</v>
      </c>
      <c r="V136" t="s">
        <v>93</v>
      </c>
      <c r="W136" t="s">
        <v>94</v>
      </c>
      <c r="AG136">
        <v>45680</v>
      </c>
      <c r="AH136" t="s">
        <v>1115</v>
      </c>
      <c r="AI136" t="s">
        <v>116</v>
      </c>
      <c r="AJ136" t="s">
        <v>199</v>
      </c>
      <c r="AN136">
        <v>87</v>
      </c>
      <c r="AY136" t="s">
        <v>1116</v>
      </c>
    </row>
    <row r="137" spans="1:51">
      <c r="A137" t="s">
        <v>1117</v>
      </c>
      <c r="B137" t="s">
        <v>890</v>
      </c>
      <c r="C137" t="s">
        <v>1118</v>
      </c>
      <c r="D137" t="s">
        <v>420</v>
      </c>
      <c r="E137" t="s">
        <v>893</v>
      </c>
      <c r="F137" t="s">
        <v>421</v>
      </c>
      <c r="G137" t="s">
        <v>23</v>
      </c>
      <c r="H137" t="s">
        <v>90</v>
      </c>
      <c r="J137" t="s">
        <v>91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S137">
        <v>0</v>
      </c>
      <c r="T137" t="s">
        <v>12</v>
      </c>
      <c r="U137" t="s">
        <v>1082</v>
      </c>
      <c r="V137" t="s">
        <v>93</v>
      </c>
      <c r="W137" t="s">
        <v>182</v>
      </c>
      <c r="AG137">
        <v>45680</v>
      </c>
      <c r="AH137" t="s">
        <v>275</v>
      </c>
      <c r="AY137" t="s">
        <v>1119</v>
      </c>
    </row>
    <row r="138" spans="1:51">
      <c r="A138" t="s">
        <v>1117</v>
      </c>
      <c r="B138" t="s">
        <v>890</v>
      </c>
      <c r="C138" t="s">
        <v>1120</v>
      </c>
      <c r="D138" t="s">
        <v>892</v>
      </c>
      <c r="E138" t="s">
        <v>1089</v>
      </c>
      <c r="F138" t="s">
        <v>415</v>
      </c>
      <c r="G138" t="s">
        <v>23</v>
      </c>
      <c r="H138" t="s">
        <v>90</v>
      </c>
      <c r="J138" t="s">
        <v>91</v>
      </c>
      <c r="K138">
        <v>855</v>
      </c>
      <c r="L138">
        <v>354</v>
      </c>
      <c r="M138">
        <v>501</v>
      </c>
      <c r="N138">
        <v>0</v>
      </c>
      <c r="O138">
        <v>0</v>
      </c>
      <c r="P138">
        <v>0</v>
      </c>
      <c r="S138">
        <v>7.91</v>
      </c>
      <c r="T138" t="s">
        <v>12</v>
      </c>
      <c r="U138" t="s">
        <v>852</v>
      </c>
      <c r="V138" t="s">
        <v>93</v>
      </c>
      <c r="W138" t="s">
        <v>182</v>
      </c>
      <c r="AG138">
        <v>45680</v>
      </c>
      <c r="AH138" t="s">
        <v>275</v>
      </c>
      <c r="AY138" t="s">
        <v>1121</v>
      </c>
    </row>
    <row r="139" spans="1:51">
      <c r="A139" t="s">
        <v>1122</v>
      </c>
      <c r="B139" t="s">
        <v>1123</v>
      </c>
      <c r="C139" t="s">
        <v>1124</v>
      </c>
      <c r="D139" t="s">
        <v>1125</v>
      </c>
      <c r="E139" t="s">
        <v>1126</v>
      </c>
      <c r="F139" t="s">
        <v>462</v>
      </c>
      <c r="G139" t="s">
        <v>1127</v>
      </c>
      <c r="H139" t="s">
        <v>90</v>
      </c>
      <c r="J139" t="s">
        <v>463</v>
      </c>
      <c r="K139">
        <v>12604</v>
      </c>
      <c r="L139">
        <v>3214</v>
      </c>
      <c r="M139">
        <v>9390</v>
      </c>
      <c r="N139">
        <v>4</v>
      </c>
      <c r="O139">
        <v>0</v>
      </c>
      <c r="P139">
        <v>0</v>
      </c>
      <c r="R139">
        <v>4</v>
      </c>
      <c r="S139">
        <v>116.59</v>
      </c>
      <c r="T139" t="s">
        <v>12</v>
      </c>
      <c r="U139" t="s">
        <v>1128</v>
      </c>
      <c r="V139" t="s">
        <v>93</v>
      </c>
      <c r="W139" t="s">
        <v>182</v>
      </c>
      <c r="AG139">
        <v>45680</v>
      </c>
      <c r="AH139" t="s">
        <v>1129</v>
      </c>
      <c r="AK139">
        <v>4</v>
      </c>
      <c r="AY139" t="s">
        <v>1130</v>
      </c>
    </row>
    <row r="140" spans="1:51">
      <c r="A140" t="s">
        <v>1131</v>
      </c>
      <c r="B140" t="s">
        <v>890</v>
      </c>
      <c r="C140" t="s">
        <v>1132</v>
      </c>
      <c r="D140" t="s">
        <v>892</v>
      </c>
      <c r="E140" t="s">
        <v>893</v>
      </c>
      <c r="F140" t="s">
        <v>205</v>
      </c>
      <c r="H140" t="s">
        <v>90</v>
      </c>
      <c r="J140" t="s">
        <v>91</v>
      </c>
      <c r="K140">
        <v>3407</v>
      </c>
      <c r="L140">
        <v>1539</v>
      </c>
      <c r="M140">
        <v>1868</v>
      </c>
      <c r="N140">
        <v>0</v>
      </c>
      <c r="O140">
        <v>0</v>
      </c>
      <c r="P140">
        <v>0</v>
      </c>
      <c r="S140">
        <v>31.51</v>
      </c>
      <c r="T140" t="s">
        <v>12</v>
      </c>
      <c r="U140" t="s">
        <v>1133</v>
      </c>
      <c r="V140" t="s">
        <v>93</v>
      </c>
      <c r="W140" t="s">
        <v>182</v>
      </c>
      <c r="AG140">
        <v>45680</v>
      </c>
      <c r="AH140" t="s">
        <v>1134</v>
      </c>
      <c r="AI140" t="s">
        <v>116</v>
      </c>
      <c r="AY140" t="s">
        <v>1135</v>
      </c>
    </row>
    <row r="141" spans="1:51">
      <c r="A141" t="s">
        <v>1136</v>
      </c>
      <c r="B141" t="s">
        <v>1137</v>
      </c>
      <c r="C141" t="s">
        <v>1138</v>
      </c>
      <c r="D141" t="s">
        <v>344</v>
      </c>
      <c r="E141" t="s">
        <v>345</v>
      </c>
      <c r="F141" t="s">
        <v>19</v>
      </c>
      <c r="H141" t="s">
        <v>90</v>
      </c>
      <c r="J141" t="s">
        <v>91</v>
      </c>
      <c r="K141">
        <v>255415</v>
      </c>
      <c r="L141">
        <v>70363</v>
      </c>
      <c r="M141">
        <v>185052</v>
      </c>
      <c r="N141">
        <v>0</v>
      </c>
      <c r="O141">
        <v>0</v>
      </c>
      <c r="P141">
        <v>0</v>
      </c>
      <c r="S141">
        <v>2362.59</v>
      </c>
      <c r="T141" t="s">
        <v>10</v>
      </c>
      <c r="U141" t="s">
        <v>584</v>
      </c>
      <c r="V141" t="s">
        <v>93</v>
      </c>
      <c r="W141" t="s">
        <v>94</v>
      </c>
      <c r="AG141">
        <v>45680</v>
      </c>
      <c r="AH141" t="s">
        <v>365</v>
      </c>
      <c r="AI141" t="s">
        <v>116</v>
      </c>
      <c r="AJ141" t="s">
        <v>136</v>
      </c>
      <c r="AN141">
        <v>148</v>
      </c>
      <c r="AY141" t="s">
        <v>1139</v>
      </c>
    </row>
    <row r="142" spans="1:51">
      <c r="A142" t="s">
        <v>1140</v>
      </c>
      <c r="B142" t="s">
        <v>977</v>
      </c>
      <c r="C142" t="s">
        <v>1141</v>
      </c>
      <c r="D142" t="s">
        <v>1142</v>
      </c>
      <c r="E142" t="s">
        <v>980</v>
      </c>
      <c r="F142" t="s">
        <v>1143</v>
      </c>
      <c r="H142" t="s">
        <v>90</v>
      </c>
      <c r="J142" t="s">
        <v>91</v>
      </c>
      <c r="K142">
        <v>1350888</v>
      </c>
      <c r="L142">
        <v>235423</v>
      </c>
      <c r="M142">
        <v>1115465</v>
      </c>
      <c r="N142">
        <v>0</v>
      </c>
      <c r="O142">
        <v>0</v>
      </c>
      <c r="P142">
        <v>0</v>
      </c>
      <c r="S142">
        <v>12495.71</v>
      </c>
      <c r="T142" t="s">
        <v>12</v>
      </c>
      <c r="U142" t="s">
        <v>981</v>
      </c>
      <c r="V142" t="s">
        <v>93</v>
      </c>
      <c r="W142" t="s">
        <v>94</v>
      </c>
      <c r="AG142">
        <v>45680</v>
      </c>
      <c r="AH142" t="s">
        <v>1144</v>
      </c>
      <c r="AI142" t="s">
        <v>116</v>
      </c>
      <c r="AJ142" t="s">
        <v>199</v>
      </c>
      <c r="AY142" t="s">
        <v>1145</v>
      </c>
    </row>
    <row r="143" spans="1:51">
      <c r="A143" t="s">
        <v>1146</v>
      </c>
      <c r="B143" t="s">
        <v>1147</v>
      </c>
      <c r="C143" t="s">
        <v>1148</v>
      </c>
      <c r="D143" t="s">
        <v>420</v>
      </c>
      <c r="E143" t="s">
        <v>345</v>
      </c>
      <c r="F143" t="s">
        <v>1149</v>
      </c>
      <c r="G143" t="s">
        <v>1150</v>
      </c>
      <c r="H143" t="s">
        <v>90</v>
      </c>
      <c r="J143" t="s">
        <v>91</v>
      </c>
      <c r="K143">
        <v>142</v>
      </c>
      <c r="L143">
        <v>117</v>
      </c>
      <c r="M143">
        <v>25</v>
      </c>
      <c r="N143">
        <v>0</v>
      </c>
      <c r="O143">
        <v>0</v>
      </c>
      <c r="P143">
        <v>0</v>
      </c>
      <c r="S143">
        <v>1.31</v>
      </c>
      <c r="T143" t="s">
        <v>10</v>
      </c>
      <c r="U143" t="s">
        <v>1151</v>
      </c>
      <c r="V143" t="s">
        <v>93</v>
      </c>
      <c r="W143" t="s">
        <v>94</v>
      </c>
      <c r="AG143">
        <v>45680</v>
      </c>
      <c r="AH143" t="s">
        <v>1152</v>
      </c>
      <c r="AY143" t="s">
        <v>1153</v>
      </c>
    </row>
    <row r="144" spans="1:51">
      <c r="A144" t="s">
        <v>1154</v>
      </c>
      <c r="B144" t="s">
        <v>1155</v>
      </c>
      <c r="C144" t="s">
        <v>1156</v>
      </c>
      <c r="D144" t="s">
        <v>1157</v>
      </c>
      <c r="E144" t="s">
        <v>1158</v>
      </c>
      <c r="F144" t="s">
        <v>834</v>
      </c>
      <c r="G144" t="s">
        <v>835</v>
      </c>
      <c r="H144" t="s">
        <v>90</v>
      </c>
      <c r="J144" t="s">
        <v>91</v>
      </c>
      <c r="K144">
        <v>219</v>
      </c>
      <c r="L144">
        <v>187</v>
      </c>
      <c r="M144">
        <v>32</v>
      </c>
      <c r="N144">
        <v>0</v>
      </c>
      <c r="O144">
        <v>0</v>
      </c>
      <c r="P144">
        <v>0</v>
      </c>
      <c r="S144">
        <v>2.0299999999999998</v>
      </c>
      <c r="T144" t="s">
        <v>12</v>
      </c>
      <c r="U144" t="s">
        <v>1159</v>
      </c>
      <c r="V144" t="s">
        <v>93</v>
      </c>
      <c r="W144" t="s">
        <v>94</v>
      </c>
      <c r="AG144">
        <v>45680</v>
      </c>
      <c r="AH144" t="s">
        <v>1160</v>
      </c>
      <c r="AY144" t="s">
        <v>1161</v>
      </c>
    </row>
    <row r="145" spans="1:51">
      <c r="A145" t="s">
        <v>1162</v>
      </c>
      <c r="B145" t="s">
        <v>1163</v>
      </c>
      <c r="C145" t="s">
        <v>1164</v>
      </c>
      <c r="D145" t="s">
        <v>892</v>
      </c>
      <c r="E145" t="s">
        <v>893</v>
      </c>
      <c r="F145" t="s">
        <v>834</v>
      </c>
      <c r="G145" t="s">
        <v>835</v>
      </c>
      <c r="H145" t="s">
        <v>90</v>
      </c>
      <c r="J145" t="s">
        <v>91</v>
      </c>
      <c r="K145">
        <v>219</v>
      </c>
      <c r="L145">
        <v>187</v>
      </c>
      <c r="M145">
        <v>32</v>
      </c>
      <c r="N145">
        <v>0</v>
      </c>
      <c r="O145">
        <v>0</v>
      </c>
      <c r="P145">
        <v>0</v>
      </c>
      <c r="S145">
        <v>2.0299999999999998</v>
      </c>
      <c r="T145" t="s">
        <v>12</v>
      </c>
      <c r="U145" t="s">
        <v>1165</v>
      </c>
      <c r="V145" t="s">
        <v>93</v>
      </c>
      <c r="W145" t="s">
        <v>182</v>
      </c>
      <c r="AG145">
        <v>45680</v>
      </c>
      <c r="AH145" t="s">
        <v>1166</v>
      </c>
      <c r="AY145" t="s">
        <v>1167</v>
      </c>
    </row>
    <row r="146" spans="1:51">
      <c r="A146" t="s">
        <v>1168</v>
      </c>
      <c r="B146" t="s">
        <v>1169</v>
      </c>
      <c r="C146" t="s">
        <v>1170</v>
      </c>
      <c r="D146" t="s">
        <v>1171</v>
      </c>
      <c r="E146" t="s">
        <v>1172</v>
      </c>
      <c r="F146" t="s">
        <v>9</v>
      </c>
      <c r="G146" t="s">
        <v>809</v>
      </c>
      <c r="H146" t="s">
        <v>90</v>
      </c>
      <c r="J146" t="s">
        <v>91</v>
      </c>
      <c r="K146">
        <v>17656</v>
      </c>
      <c r="L146">
        <v>5148</v>
      </c>
      <c r="M146">
        <v>12508</v>
      </c>
      <c r="N146">
        <v>0</v>
      </c>
      <c r="O146">
        <v>0</v>
      </c>
      <c r="P146">
        <v>0</v>
      </c>
      <c r="S146">
        <v>163.32</v>
      </c>
      <c r="T146" t="s">
        <v>12</v>
      </c>
      <c r="U146" t="s">
        <v>1173</v>
      </c>
      <c r="V146" t="s">
        <v>93</v>
      </c>
      <c r="W146" t="s">
        <v>182</v>
      </c>
      <c r="AG146">
        <v>45680</v>
      </c>
      <c r="AH146" t="s">
        <v>1174</v>
      </c>
      <c r="AI146" t="s">
        <v>116</v>
      </c>
      <c r="AJ146" t="s">
        <v>811</v>
      </c>
      <c r="AN146">
        <v>60</v>
      </c>
      <c r="AY146" t="s">
        <v>1175</v>
      </c>
    </row>
    <row r="147" spans="1:51">
      <c r="A147" t="s">
        <v>1176</v>
      </c>
      <c r="B147" t="s">
        <v>1177</v>
      </c>
      <c r="C147" t="s">
        <v>1178</v>
      </c>
      <c r="D147" t="s">
        <v>1179</v>
      </c>
      <c r="E147" t="s">
        <v>1180</v>
      </c>
      <c r="F147" t="s">
        <v>290</v>
      </c>
      <c r="G147" t="s">
        <v>452</v>
      </c>
      <c r="H147" t="s">
        <v>90</v>
      </c>
      <c r="J147" t="s">
        <v>91</v>
      </c>
      <c r="K147">
        <v>548240</v>
      </c>
      <c r="L147">
        <v>240218</v>
      </c>
      <c r="M147">
        <v>308022</v>
      </c>
      <c r="N147">
        <v>0</v>
      </c>
      <c r="O147">
        <v>0</v>
      </c>
      <c r="P147">
        <v>0</v>
      </c>
      <c r="S147">
        <v>5071.22</v>
      </c>
      <c r="T147" t="s">
        <v>10</v>
      </c>
      <c r="U147" t="s">
        <v>1181</v>
      </c>
      <c r="V147" t="s">
        <v>93</v>
      </c>
      <c r="W147" t="s">
        <v>454</v>
      </c>
      <c r="AG147">
        <v>45680</v>
      </c>
      <c r="AH147" t="s">
        <v>1182</v>
      </c>
      <c r="AY147" t="s">
        <v>1183</v>
      </c>
    </row>
    <row r="148" spans="1:51">
      <c r="A148" t="s">
        <v>1184</v>
      </c>
      <c r="B148" t="s">
        <v>581</v>
      </c>
      <c r="C148" t="s">
        <v>1185</v>
      </c>
      <c r="D148" t="s">
        <v>344</v>
      </c>
      <c r="E148" t="s">
        <v>1108</v>
      </c>
      <c r="F148" t="s">
        <v>1186</v>
      </c>
      <c r="H148" t="s">
        <v>90</v>
      </c>
      <c r="J148" t="s">
        <v>91</v>
      </c>
      <c r="K148">
        <v>2312</v>
      </c>
      <c r="L148">
        <v>852</v>
      </c>
      <c r="M148">
        <v>1460</v>
      </c>
      <c r="N148">
        <v>0</v>
      </c>
      <c r="O148">
        <v>0</v>
      </c>
      <c r="P148">
        <v>0</v>
      </c>
      <c r="S148">
        <v>21.39</v>
      </c>
      <c r="T148" t="s">
        <v>10</v>
      </c>
      <c r="U148" t="s">
        <v>584</v>
      </c>
      <c r="V148" t="s">
        <v>93</v>
      </c>
      <c r="W148" t="s">
        <v>94</v>
      </c>
      <c r="AG148">
        <v>45680</v>
      </c>
      <c r="AH148" t="s">
        <v>1187</v>
      </c>
      <c r="AI148" t="s">
        <v>116</v>
      </c>
      <c r="AJ148" t="s">
        <v>199</v>
      </c>
      <c r="AY148" t="s">
        <v>1188</v>
      </c>
    </row>
    <row r="149" spans="1:51">
      <c r="A149" t="s">
        <v>1189</v>
      </c>
      <c r="B149" t="s">
        <v>442</v>
      </c>
      <c r="C149" t="s">
        <v>1190</v>
      </c>
      <c r="D149" t="s">
        <v>344</v>
      </c>
      <c r="E149" t="s">
        <v>345</v>
      </c>
      <c r="F149" t="s">
        <v>793</v>
      </c>
      <c r="G149" t="s">
        <v>794</v>
      </c>
      <c r="H149" t="s">
        <v>90</v>
      </c>
      <c r="J149" t="s">
        <v>91</v>
      </c>
      <c r="K149">
        <v>879</v>
      </c>
      <c r="L149">
        <v>595</v>
      </c>
      <c r="M149">
        <v>284</v>
      </c>
      <c r="N149">
        <v>0</v>
      </c>
      <c r="O149">
        <v>0</v>
      </c>
      <c r="P149">
        <v>0</v>
      </c>
      <c r="S149">
        <v>8.1300000000000008</v>
      </c>
      <c r="T149" t="s">
        <v>10</v>
      </c>
      <c r="U149" t="s">
        <v>347</v>
      </c>
      <c r="V149" t="s">
        <v>93</v>
      </c>
      <c r="W149" t="s">
        <v>94</v>
      </c>
      <c r="AG149">
        <v>45679</v>
      </c>
      <c r="AH149" t="s">
        <v>585</v>
      </c>
      <c r="AY149" t="s">
        <v>1191</v>
      </c>
    </row>
    <row r="150" spans="1:51">
      <c r="A150" t="s">
        <v>1192</v>
      </c>
      <c r="B150" t="s">
        <v>977</v>
      </c>
      <c r="C150" t="s">
        <v>1193</v>
      </c>
      <c r="D150" t="s">
        <v>979</v>
      </c>
      <c r="E150" t="s">
        <v>980</v>
      </c>
      <c r="F150" t="s">
        <v>1194</v>
      </c>
      <c r="H150" t="s">
        <v>90</v>
      </c>
      <c r="J150" t="s">
        <v>91</v>
      </c>
      <c r="K150">
        <v>6661</v>
      </c>
      <c r="L150">
        <v>0</v>
      </c>
      <c r="M150">
        <v>6661</v>
      </c>
      <c r="N150">
        <v>0</v>
      </c>
      <c r="O150">
        <v>0</v>
      </c>
      <c r="P150">
        <v>0</v>
      </c>
      <c r="S150">
        <v>61.61</v>
      </c>
      <c r="T150" t="s">
        <v>12</v>
      </c>
      <c r="U150" t="s">
        <v>981</v>
      </c>
      <c r="V150" t="s">
        <v>93</v>
      </c>
      <c r="W150" t="s">
        <v>94</v>
      </c>
      <c r="AG150">
        <v>45679</v>
      </c>
      <c r="AH150" t="s">
        <v>1195</v>
      </c>
      <c r="AY150" t="s">
        <v>1196</v>
      </c>
    </row>
    <row r="151" spans="1:51">
      <c r="A151" t="s">
        <v>1197</v>
      </c>
      <c r="B151" t="s">
        <v>1198</v>
      </c>
      <c r="C151" t="s">
        <v>1199</v>
      </c>
      <c r="D151" t="s">
        <v>344</v>
      </c>
      <c r="E151" t="s">
        <v>345</v>
      </c>
      <c r="F151" t="s">
        <v>1200</v>
      </c>
      <c r="H151" t="s">
        <v>90</v>
      </c>
      <c r="J151" t="s">
        <v>91</v>
      </c>
      <c r="K151">
        <v>12260</v>
      </c>
      <c r="L151">
        <v>1103</v>
      </c>
      <c r="M151">
        <v>11157</v>
      </c>
      <c r="N151">
        <v>0</v>
      </c>
      <c r="O151">
        <v>0</v>
      </c>
      <c r="P151">
        <v>0</v>
      </c>
      <c r="S151">
        <v>113.41</v>
      </c>
      <c r="T151" t="s">
        <v>10</v>
      </c>
      <c r="U151" t="s">
        <v>1201</v>
      </c>
      <c r="V151" t="s">
        <v>93</v>
      </c>
      <c r="W151" t="s">
        <v>94</v>
      </c>
      <c r="AG151">
        <v>45679</v>
      </c>
      <c r="AH151" t="s">
        <v>1202</v>
      </c>
      <c r="AI151" t="s">
        <v>116</v>
      </c>
      <c r="AJ151" t="s">
        <v>339</v>
      </c>
      <c r="AN151">
        <v>90</v>
      </c>
      <c r="AY151" t="s">
        <v>1203</v>
      </c>
    </row>
    <row r="152" spans="1:51">
      <c r="A152" t="s">
        <v>1204</v>
      </c>
      <c r="B152" t="s">
        <v>1205</v>
      </c>
      <c r="C152" t="s">
        <v>1206</v>
      </c>
      <c r="D152" t="s">
        <v>1207</v>
      </c>
      <c r="E152" t="s">
        <v>1208</v>
      </c>
      <c r="F152" t="s">
        <v>651</v>
      </c>
      <c r="G152" t="s">
        <v>1209</v>
      </c>
      <c r="H152" t="s">
        <v>90</v>
      </c>
      <c r="J152" t="s">
        <v>91</v>
      </c>
      <c r="K152">
        <v>3369741</v>
      </c>
      <c r="L152">
        <v>686778</v>
      </c>
      <c r="M152">
        <v>2682963</v>
      </c>
      <c r="N152">
        <v>6</v>
      </c>
      <c r="O152">
        <v>0</v>
      </c>
      <c r="P152">
        <v>1</v>
      </c>
      <c r="R152">
        <v>7</v>
      </c>
      <c r="S152">
        <v>31170.1</v>
      </c>
      <c r="T152" t="s">
        <v>10</v>
      </c>
      <c r="U152" t="s">
        <v>1210</v>
      </c>
      <c r="V152" t="s">
        <v>93</v>
      </c>
      <c r="W152" t="s">
        <v>94</v>
      </c>
      <c r="AG152">
        <v>45679</v>
      </c>
      <c r="AH152" t="s">
        <v>1211</v>
      </c>
      <c r="AI152" t="s">
        <v>116</v>
      </c>
      <c r="AK152">
        <v>7</v>
      </c>
      <c r="AY152" t="s">
        <v>1212</v>
      </c>
    </row>
    <row r="153" spans="1:51">
      <c r="A153" t="s">
        <v>1213</v>
      </c>
      <c r="B153" t="s">
        <v>1214</v>
      </c>
      <c r="C153" t="s">
        <v>1215</v>
      </c>
      <c r="D153" t="s">
        <v>1216</v>
      </c>
      <c r="E153" t="s">
        <v>1217</v>
      </c>
      <c r="F153" t="s">
        <v>19</v>
      </c>
      <c r="G153" t="s">
        <v>614</v>
      </c>
      <c r="H153" t="s">
        <v>90</v>
      </c>
      <c r="J153" t="s">
        <v>91</v>
      </c>
      <c r="K153">
        <v>255415</v>
      </c>
      <c r="L153">
        <v>70363</v>
      </c>
      <c r="M153">
        <v>185052</v>
      </c>
      <c r="N153">
        <v>1</v>
      </c>
      <c r="O153">
        <v>0</v>
      </c>
      <c r="P153">
        <v>0</v>
      </c>
      <c r="R153">
        <v>1</v>
      </c>
      <c r="S153">
        <v>2362.59</v>
      </c>
      <c r="T153" t="s">
        <v>12</v>
      </c>
      <c r="U153" t="s">
        <v>1218</v>
      </c>
      <c r="V153" t="s">
        <v>93</v>
      </c>
      <c r="W153" t="s">
        <v>182</v>
      </c>
      <c r="AG153">
        <v>45679</v>
      </c>
      <c r="AH153" t="s">
        <v>1219</v>
      </c>
      <c r="AI153" t="s">
        <v>116</v>
      </c>
      <c r="AJ153" t="s">
        <v>136</v>
      </c>
      <c r="AK153">
        <v>1</v>
      </c>
      <c r="AN153">
        <v>148</v>
      </c>
      <c r="AY153" t="s">
        <v>1220</v>
      </c>
    </row>
    <row r="154" spans="1:51">
      <c r="A154" t="s">
        <v>1221</v>
      </c>
      <c r="B154" t="s">
        <v>1222</v>
      </c>
      <c r="C154" t="s">
        <v>1223</v>
      </c>
      <c r="D154" t="s">
        <v>1224</v>
      </c>
      <c r="E154" t="s">
        <v>1225</v>
      </c>
      <c r="F154" t="s">
        <v>1226</v>
      </c>
      <c r="G154" t="s">
        <v>1227</v>
      </c>
      <c r="H154" t="s">
        <v>90</v>
      </c>
      <c r="J154" t="s">
        <v>91</v>
      </c>
      <c r="K154">
        <v>142823</v>
      </c>
      <c r="L154">
        <v>42431</v>
      </c>
      <c r="M154">
        <v>100392</v>
      </c>
      <c r="N154">
        <v>12</v>
      </c>
      <c r="O154">
        <v>0</v>
      </c>
      <c r="P154">
        <v>0</v>
      </c>
      <c r="R154">
        <v>12</v>
      </c>
      <c r="S154">
        <v>1321.11</v>
      </c>
      <c r="T154" t="s">
        <v>10</v>
      </c>
      <c r="U154" t="s">
        <v>1228</v>
      </c>
      <c r="V154" t="s">
        <v>93</v>
      </c>
      <c r="W154" t="s">
        <v>94</v>
      </c>
      <c r="AG154">
        <v>45679</v>
      </c>
      <c r="AH154" t="s">
        <v>1229</v>
      </c>
      <c r="AK154">
        <v>12</v>
      </c>
      <c r="AY154" t="s">
        <v>1230</v>
      </c>
    </row>
    <row r="155" spans="1:51">
      <c r="A155" t="s">
        <v>1231</v>
      </c>
      <c r="B155" t="s">
        <v>442</v>
      </c>
      <c r="C155" t="s">
        <v>1232</v>
      </c>
      <c r="D155" t="s">
        <v>420</v>
      </c>
      <c r="E155" t="s">
        <v>345</v>
      </c>
      <c r="F155" t="s">
        <v>1233</v>
      </c>
      <c r="G155" t="s">
        <v>1234</v>
      </c>
      <c r="H155" t="s">
        <v>90</v>
      </c>
      <c r="J155" t="s">
        <v>91</v>
      </c>
      <c r="K155">
        <v>71</v>
      </c>
      <c r="L155">
        <v>59</v>
      </c>
      <c r="M155">
        <v>12</v>
      </c>
      <c r="N155">
        <v>0</v>
      </c>
      <c r="O155">
        <v>0</v>
      </c>
      <c r="P155">
        <v>0</v>
      </c>
      <c r="S155">
        <v>0.66</v>
      </c>
      <c r="T155" t="s">
        <v>10</v>
      </c>
      <c r="U155" t="s">
        <v>584</v>
      </c>
      <c r="V155" t="s">
        <v>93</v>
      </c>
      <c r="W155" t="s">
        <v>94</v>
      </c>
      <c r="AG155">
        <v>45679</v>
      </c>
      <c r="AH155" t="s">
        <v>1235</v>
      </c>
      <c r="AY155" t="s">
        <v>1236</v>
      </c>
    </row>
    <row r="156" spans="1:51">
      <c r="A156" t="s">
        <v>1237</v>
      </c>
      <c r="B156" t="s">
        <v>442</v>
      </c>
      <c r="C156" t="s">
        <v>1238</v>
      </c>
      <c r="D156" t="s">
        <v>420</v>
      </c>
      <c r="E156" t="s">
        <v>345</v>
      </c>
      <c r="F156" t="s">
        <v>1239</v>
      </c>
      <c r="H156" t="s">
        <v>90</v>
      </c>
      <c r="J156" t="s">
        <v>91</v>
      </c>
      <c r="K156">
        <v>121</v>
      </c>
      <c r="L156">
        <v>59</v>
      </c>
      <c r="M156">
        <v>62</v>
      </c>
      <c r="N156">
        <v>0</v>
      </c>
      <c r="O156">
        <v>0</v>
      </c>
      <c r="P156">
        <v>0</v>
      </c>
      <c r="S156">
        <v>1.1200000000000001</v>
      </c>
      <c r="T156" t="s">
        <v>10</v>
      </c>
      <c r="U156" t="s">
        <v>584</v>
      </c>
      <c r="V156" t="s">
        <v>93</v>
      </c>
      <c r="W156" t="s">
        <v>94</v>
      </c>
      <c r="AG156">
        <v>45679</v>
      </c>
      <c r="AH156" t="s">
        <v>1240</v>
      </c>
      <c r="AY156" t="s">
        <v>1241</v>
      </c>
    </row>
    <row r="157" spans="1:51">
      <c r="A157" t="s">
        <v>1242</v>
      </c>
      <c r="B157" t="s">
        <v>1243</v>
      </c>
      <c r="C157" t="s">
        <v>1244</v>
      </c>
      <c r="D157" t="s">
        <v>1245</v>
      </c>
      <c r="E157" t="s">
        <v>1246</v>
      </c>
      <c r="F157" t="s">
        <v>123</v>
      </c>
      <c r="H157" t="s">
        <v>90</v>
      </c>
      <c r="J157" t="s">
        <v>91</v>
      </c>
      <c r="K157">
        <v>608014</v>
      </c>
      <c r="L157">
        <v>110074</v>
      </c>
      <c r="M157">
        <v>497940</v>
      </c>
      <c r="N157">
        <v>0</v>
      </c>
      <c r="O157">
        <v>0</v>
      </c>
      <c r="P157">
        <v>0</v>
      </c>
      <c r="R157">
        <v>1</v>
      </c>
      <c r="S157">
        <v>5624.13</v>
      </c>
      <c r="T157" t="s">
        <v>10</v>
      </c>
      <c r="U157" t="s">
        <v>1247</v>
      </c>
      <c r="V157" t="s">
        <v>93</v>
      </c>
      <c r="W157" t="s">
        <v>94</v>
      </c>
      <c r="AG157">
        <v>45679</v>
      </c>
      <c r="AH157" t="s">
        <v>1248</v>
      </c>
      <c r="AI157" t="s">
        <v>126</v>
      </c>
      <c r="AJ157" t="s">
        <v>127</v>
      </c>
      <c r="AL157">
        <v>1</v>
      </c>
      <c r="AN157">
        <v>560</v>
      </c>
      <c r="AS157">
        <v>1</v>
      </c>
      <c r="AY157" t="s">
        <v>1249</v>
      </c>
    </row>
    <row r="158" spans="1:51">
      <c r="A158" t="s">
        <v>1250</v>
      </c>
      <c r="B158" t="s">
        <v>1251</v>
      </c>
      <c r="C158" t="s">
        <v>1252</v>
      </c>
      <c r="D158" t="s">
        <v>1253</v>
      </c>
      <c r="E158" t="s">
        <v>1254</v>
      </c>
      <c r="F158" t="s">
        <v>1255</v>
      </c>
      <c r="H158" t="s">
        <v>90</v>
      </c>
      <c r="J158" t="s">
        <v>91</v>
      </c>
      <c r="K158">
        <v>2977</v>
      </c>
      <c r="L158">
        <v>767</v>
      </c>
      <c r="M158">
        <v>2210</v>
      </c>
      <c r="N158">
        <v>1</v>
      </c>
      <c r="O158">
        <v>0</v>
      </c>
      <c r="P158">
        <v>0</v>
      </c>
      <c r="R158">
        <v>1</v>
      </c>
      <c r="S158">
        <v>27.54</v>
      </c>
      <c r="T158" t="s">
        <v>12</v>
      </c>
      <c r="U158" t="s">
        <v>1256</v>
      </c>
      <c r="V158" t="s">
        <v>93</v>
      </c>
      <c r="W158" t="s">
        <v>182</v>
      </c>
      <c r="AG158">
        <v>45679</v>
      </c>
      <c r="AH158" t="s">
        <v>238</v>
      </c>
      <c r="AK158">
        <v>1</v>
      </c>
      <c r="AY158" t="s">
        <v>1257</v>
      </c>
    </row>
    <row r="159" spans="1:51">
      <c r="A159" t="s">
        <v>1258</v>
      </c>
      <c r="B159" t="s">
        <v>1259</v>
      </c>
      <c r="C159" t="s">
        <v>1260</v>
      </c>
      <c r="D159" t="s">
        <v>1261</v>
      </c>
      <c r="E159" t="s">
        <v>1262</v>
      </c>
      <c r="F159" t="s">
        <v>684</v>
      </c>
      <c r="H159" t="s">
        <v>90</v>
      </c>
      <c r="J159" t="s">
        <v>91</v>
      </c>
      <c r="K159">
        <v>3253</v>
      </c>
      <c r="L159">
        <v>1908</v>
      </c>
      <c r="M159">
        <v>1345</v>
      </c>
      <c r="N159">
        <v>1</v>
      </c>
      <c r="O159">
        <v>0</v>
      </c>
      <c r="P159">
        <v>0</v>
      </c>
      <c r="R159">
        <v>1</v>
      </c>
      <c r="S159">
        <v>30.09</v>
      </c>
      <c r="T159" t="s">
        <v>12</v>
      </c>
      <c r="U159" t="s">
        <v>1263</v>
      </c>
      <c r="V159" t="s">
        <v>93</v>
      </c>
      <c r="W159" t="s">
        <v>182</v>
      </c>
      <c r="AG159">
        <v>45679</v>
      </c>
      <c r="AH159" t="s">
        <v>1264</v>
      </c>
      <c r="AK159">
        <v>1</v>
      </c>
      <c r="AY159" t="s">
        <v>1265</v>
      </c>
    </row>
    <row r="160" spans="1:51">
      <c r="A160" t="s">
        <v>1266</v>
      </c>
      <c r="B160" t="s">
        <v>1086</v>
      </c>
      <c r="C160" t="s">
        <v>1267</v>
      </c>
      <c r="D160" t="s">
        <v>1088</v>
      </c>
      <c r="E160" t="s">
        <v>893</v>
      </c>
      <c r="F160" t="s">
        <v>188</v>
      </c>
      <c r="H160" t="s">
        <v>90</v>
      </c>
      <c r="J160" t="s">
        <v>91</v>
      </c>
      <c r="K160">
        <v>28324</v>
      </c>
      <c r="L160">
        <v>7719</v>
      </c>
      <c r="M160">
        <v>20605</v>
      </c>
      <c r="N160">
        <v>0</v>
      </c>
      <c r="O160">
        <v>0</v>
      </c>
      <c r="P160">
        <v>0</v>
      </c>
      <c r="S160">
        <v>262</v>
      </c>
      <c r="T160" t="s">
        <v>12</v>
      </c>
      <c r="U160" t="s">
        <v>1082</v>
      </c>
      <c r="V160" t="s">
        <v>93</v>
      </c>
      <c r="W160" t="s">
        <v>182</v>
      </c>
      <c r="AG160">
        <v>45679</v>
      </c>
      <c r="AH160" t="s">
        <v>1268</v>
      </c>
      <c r="AY160" t="s">
        <v>1269</v>
      </c>
    </row>
    <row r="161" spans="1:51">
      <c r="A161" t="s">
        <v>1270</v>
      </c>
      <c r="B161" t="s">
        <v>1271</v>
      </c>
      <c r="C161" t="s">
        <v>1272</v>
      </c>
      <c r="D161" t="s">
        <v>1273</v>
      </c>
      <c r="E161" t="s">
        <v>1273</v>
      </c>
      <c r="F161" t="s">
        <v>102</v>
      </c>
      <c r="H161" t="s">
        <v>90</v>
      </c>
      <c r="J161" t="s">
        <v>91</v>
      </c>
      <c r="K161">
        <v>12136</v>
      </c>
      <c r="L161">
        <v>5237</v>
      </c>
      <c r="M161">
        <v>6899</v>
      </c>
      <c r="N161">
        <v>0</v>
      </c>
      <c r="O161">
        <v>0</v>
      </c>
      <c r="P161">
        <v>0</v>
      </c>
      <c r="S161">
        <v>112.26</v>
      </c>
      <c r="T161" t="s">
        <v>12</v>
      </c>
      <c r="U161" t="s">
        <v>1274</v>
      </c>
      <c r="V161" t="s">
        <v>93</v>
      </c>
      <c r="W161" t="s">
        <v>94</v>
      </c>
      <c r="AG161">
        <v>45679</v>
      </c>
      <c r="AH161" t="s">
        <v>1275</v>
      </c>
      <c r="AI161" t="s">
        <v>106</v>
      </c>
      <c r="AN161">
        <v>81</v>
      </c>
      <c r="AY161" t="s">
        <v>1276</v>
      </c>
    </row>
    <row r="162" spans="1:51">
      <c r="A162" t="s">
        <v>1277</v>
      </c>
      <c r="B162" t="s">
        <v>1278</v>
      </c>
      <c r="C162" t="s">
        <v>1279</v>
      </c>
      <c r="D162" t="s">
        <v>1280</v>
      </c>
      <c r="E162" t="s">
        <v>1281</v>
      </c>
      <c r="F162" t="s">
        <v>17</v>
      </c>
      <c r="G162" t="s">
        <v>1282</v>
      </c>
      <c r="H162" t="s">
        <v>90</v>
      </c>
      <c r="J162" t="s">
        <v>91</v>
      </c>
      <c r="K162">
        <v>4032459</v>
      </c>
      <c r="L162">
        <v>803379</v>
      </c>
      <c r="M162">
        <v>3229080</v>
      </c>
      <c r="N162">
        <v>2</v>
      </c>
      <c r="O162">
        <v>0</v>
      </c>
      <c r="P162">
        <v>0</v>
      </c>
      <c r="R162">
        <v>4</v>
      </c>
      <c r="S162">
        <v>37300.25</v>
      </c>
      <c r="T162" t="s">
        <v>10</v>
      </c>
      <c r="U162" t="s">
        <v>1283</v>
      </c>
      <c r="V162" t="s">
        <v>93</v>
      </c>
      <c r="W162" t="s">
        <v>94</v>
      </c>
      <c r="AG162">
        <v>45679</v>
      </c>
      <c r="AH162" t="s">
        <v>1284</v>
      </c>
      <c r="AI162" t="s">
        <v>116</v>
      </c>
      <c r="AJ162" t="s">
        <v>136</v>
      </c>
      <c r="AK162">
        <v>2</v>
      </c>
      <c r="AL162">
        <v>2</v>
      </c>
      <c r="AN162">
        <v>2009</v>
      </c>
      <c r="AS162">
        <v>2</v>
      </c>
      <c r="AY162" t="s">
        <v>1285</v>
      </c>
    </row>
    <row r="163" spans="1:51">
      <c r="A163" t="s">
        <v>1286</v>
      </c>
      <c r="B163" t="s">
        <v>1287</v>
      </c>
      <c r="C163" t="s">
        <v>1288</v>
      </c>
      <c r="D163" t="s">
        <v>1289</v>
      </c>
      <c r="E163" t="s">
        <v>1290</v>
      </c>
      <c r="F163" t="s">
        <v>480</v>
      </c>
      <c r="H163" t="s">
        <v>90</v>
      </c>
      <c r="J163" t="s">
        <v>463</v>
      </c>
      <c r="K163">
        <v>364</v>
      </c>
      <c r="L163">
        <v>345</v>
      </c>
      <c r="M163">
        <v>19</v>
      </c>
      <c r="N163">
        <v>0</v>
      </c>
      <c r="O163">
        <v>0</v>
      </c>
      <c r="P163">
        <v>0</v>
      </c>
      <c r="S163">
        <v>3.37</v>
      </c>
      <c r="T163" t="s">
        <v>12</v>
      </c>
      <c r="U163" t="s">
        <v>1291</v>
      </c>
      <c r="V163" t="s">
        <v>93</v>
      </c>
      <c r="W163" t="s">
        <v>94</v>
      </c>
      <c r="AG163">
        <v>45679</v>
      </c>
      <c r="AH163" t="s">
        <v>1292</v>
      </c>
      <c r="AY163" t="s">
        <v>1293</v>
      </c>
    </row>
    <row r="164" spans="1:51">
      <c r="A164" t="s">
        <v>1294</v>
      </c>
      <c r="B164" t="s">
        <v>1278</v>
      </c>
      <c r="C164" t="s">
        <v>1295</v>
      </c>
      <c r="D164" t="s">
        <v>1296</v>
      </c>
      <c r="E164" t="s">
        <v>1281</v>
      </c>
      <c r="F164" t="s">
        <v>290</v>
      </c>
      <c r="G164" t="s">
        <v>1282</v>
      </c>
      <c r="H164" t="s">
        <v>90</v>
      </c>
      <c r="J164" t="s">
        <v>91</v>
      </c>
      <c r="K164">
        <v>548240</v>
      </c>
      <c r="L164">
        <v>240218</v>
      </c>
      <c r="M164">
        <v>308022</v>
      </c>
      <c r="N164">
        <v>0</v>
      </c>
      <c r="O164">
        <v>0</v>
      </c>
      <c r="P164">
        <v>0</v>
      </c>
      <c r="S164">
        <v>5071.22</v>
      </c>
      <c r="T164" t="s">
        <v>10</v>
      </c>
      <c r="U164" t="s">
        <v>1283</v>
      </c>
      <c r="V164" t="s">
        <v>93</v>
      </c>
      <c r="W164" t="s">
        <v>94</v>
      </c>
      <c r="AG164">
        <v>45679</v>
      </c>
      <c r="AH164" t="s">
        <v>1297</v>
      </c>
      <c r="AY164" t="s">
        <v>1298</v>
      </c>
    </row>
    <row r="165" spans="1:51">
      <c r="A165" t="s">
        <v>1299</v>
      </c>
      <c r="B165" t="s">
        <v>1300</v>
      </c>
      <c r="C165" t="s">
        <v>1301</v>
      </c>
      <c r="D165" t="s">
        <v>1302</v>
      </c>
      <c r="E165" t="s">
        <v>1303</v>
      </c>
      <c r="F165" t="s">
        <v>480</v>
      </c>
      <c r="H165" t="s">
        <v>90</v>
      </c>
      <c r="J165" t="s">
        <v>463</v>
      </c>
      <c r="K165">
        <v>364</v>
      </c>
      <c r="L165">
        <v>345</v>
      </c>
      <c r="M165">
        <v>19</v>
      </c>
      <c r="N165">
        <v>0</v>
      </c>
      <c r="O165">
        <v>0</v>
      </c>
      <c r="P165">
        <v>0</v>
      </c>
      <c r="S165">
        <v>3.37</v>
      </c>
      <c r="T165" t="s">
        <v>16</v>
      </c>
      <c r="U165" t="s">
        <v>1304</v>
      </c>
      <c r="V165" t="s">
        <v>93</v>
      </c>
      <c r="W165" t="s">
        <v>94</v>
      </c>
      <c r="AG165">
        <v>45679</v>
      </c>
      <c r="AH165" t="s">
        <v>1305</v>
      </c>
      <c r="AY165" t="s">
        <v>1306</v>
      </c>
    </row>
    <row r="166" spans="1:51">
      <c r="A166" t="s">
        <v>1307</v>
      </c>
      <c r="B166" t="s">
        <v>1308</v>
      </c>
      <c r="C166" t="s">
        <v>1309</v>
      </c>
      <c r="D166" t="s">
        <v>1310</v>
      </c>
      <c r="E166" t="s">
        <v>1311</v>
      </c>
      <c r="F166" t="s">
        <v>987</v>
      </c>
      <c r="H166" t="s">
        <v>90</v>
      </c>
      <c r="J166" t="s">
        <v>91</v>
      </c>
      <c r="K166">
        <v>313266</v>
      </c>
      <c r="L166">
        <v>77349</v>
      </c>
      <c r="M166">
        <v>235917</v>
      </c>
      <c r="N166">
        <v>0</v>
      </c>
      <c r="O166">
        <v>0</v>
      </c>
      <c r="P166">
        <v>0</v>
      </c>
      <c r="S166">
        <v>2897.71</v>
      </c>
      <c r="T166" t="s">
        <v>10</v>
      </c>
      <c r="U166" t="s">
        <v>1312</v>
      </c>
      <c r="V166" t="s">
        <v>93</v>
      </c>
      <c r="W166" t="s">
        <v>94</v>
      </c>
      <c r="AG166">
        <v>45679</v>
      </c>
      <c r="AH166" t="s">
        <v>1313</v>
      </c>
      <c r="AI166" t="s">
        <v>116</v>
      </c>
      <c r="AJ166" t="s">
        <v>199</v>
      </c>
      <c r="AN166">
        <v>187</v>
      </c>
      <c r="AY166" t="s">
        <v>1314</v>
      </c>
    </row>
    <row r="167" spans="1:51">
      <c r="A167" t="s">
        <v>1315</v>
      </c>
      <c r="B167" t="s">
        <v>1316</v>
      </c>
      <c r="C167" t="s">
        <v>1317</v>
      </c>
      <c r="D167" t="s">
        <v>1318</v>
      </c>
      <c r="E167" t="s">
        <v>1319</v>
      </c>
      <c r="F167" t="s">
        <v>245</v>
      </c>
      <c r="G167" t="s">
        <v>246</v>
      </c>
      <c r="H167" t="s">
        <v>90</v>
      </c>
      <c r="J167" t="s">
        <v>91</v>
      </c>
      <c r="K167">
        <v>3461435</v>
      </c>
      <c r="L167">
        <v>644305</v>
      </c>
      <c r="M167">
        <v>2817130</v>
      </c>
      <c r="N167">
        <v>7</v>
      </c>
      <c r="O167">
        <v>0</v>
      </c>
      <c r="P167">
        <v>0</v>
      </c>
      <c r="R167">
        <v>7</v>
      </c>
      <c r="S167">
        <v>32018.27</v>
      </c>
      <c r="T167" t="s">
        <v>10</v>
      </c>
      <c r="U167" t="s">
        <v>1320</v>
      </c>
      <c r="V167" t="s">
        <v>93</v>
      </c>
      <c r="W167" t="s">
        <v>94</v>
      </c>
      <c r="AG167">
        <v>45679</v>
      </c>
      <c r="AH167" t="s">
        <v>1321</v>
      </c>
      <c r="AI167" t="s">
        <v>116</v>
      </c>
      <c r="AJ167" t="s">
        <v>249</v>
      </c>
      <c r="AK167">
        <v>7</v>
      </c>
      <c r="AN167">
        <v>1342</v>
      </c>
      <c r="AY167" t="s">
        <v>1322</v>
      </c>
    </row>
    <row r="168" spans="1:51">
      <c r="A168" t="s">
        <v>1323</v>
      </c>
      <c r="B168" t="s">
        <v>1324</v>
      </c>
      <c r="C168" t="s">
        <v>1325</v>
      </c>
      <c r="D168" t="s">
        <v>1326</v>
      </c>
      <c r="E168" t="s">
        <v>1311</v>
      </c>
      <c r="F168" t="s">
        <v>245</v>
      </c>
      <c r="H168" t="s">
        <v>90</v>
      </c>
      <c r="J168" t="s">
        <v>91</v>
      </c>
      <c r="K168">
        <v>3461435</v>
      </c>
      <c r="L168">
        <v>644305</v>
      </c>
      <c r="M168">
        <v>2817130</v>
      </c>
      <c r="N168">
        <v>0</v>
      </c>
      <c r="O168">
        <v>0</v>
      </c>
      <c r="P168">
        <v>0</v>
      </c>
      <c r="S168">
        <v>32018.27</v>
      </c>
      <c r="T168" t="s">
        <v>10</v>
      </c>
      <c r="U168" t="s">
        <v>1327</v>
      </c>
      <c r="V168" t="s">
        <v>93</v>
      </c>
      <c r="W168" t="s">
        <v>94</v>
      </c>
      <c r="AG168">
        <v>45679</v>
      </c>
      <c r="AH168" t="s">
        <v>1328</v>
      </c>
      <c r="AI168" t="s">
        <v>116</v>
      </c>
      <c r="AJ168" t="s">
        <v>249</v>
      </c>
      <c r="AN168">
        <v>1342</v>
      </c>
      <c r="AY168" t="s">
        <v>1329</v>
      </c>
    </row>
    <row r="169" spans="1:51">
      <c r="A169" t="s">
        <v>1330</v>
      </c>
      <c r="B169" t="s">
        <v>1331</v>
      </c>
      <c r="C169" t="s">
        <v>1332</v>
      </c>
      <c r="D169" t="s">
        <v>1333</v>
      </c>
      <c r="E169" t="s">
        <v>1311</v>
      </c>
      <c r="F169" t="s">
        <v>543</v>
      </c>
      <c r="H169" t="s">
        <v>90</v>
      </c>
      <c r="J169" t="s">
        <v>91</v>
      </c>
      <c r="K169">
        <v>822931</v>
      </c>
      <c r="L169">
        <v>124815</v>
      </c>
      <c r="M169">
        <v>698116</v>
      </c>
      <c r="N169">
        <v>0</v>
      </c>
      <c r="O169">
        <v>0</v>
      </c>
      <c r="P169">
        <v>0</v>
      </c>
      <c r="S169">
        <v>7612.11</v>
      </c>
      <c r="T169" t="s">
        <v>10</v>
      </c>
      <c r="U169" t="s">
        <v>1334</v>
      </c>
      <c r="V169" t="s">
        <v>93</v>
      </c>
      <c r="W169" t="s">
        <v>94</v>
      </c>
      <c r="AG169">
        <v>45679</v>
      </c>
      <c r="AH169" t="s">
        <v>1335</v>
      </c>
      <c r="AI169" t="s">
        <v>116</v>
      </c>
      <c r="AJ169" t="s">
        <v>199</v>
      </c>
      <c r="AN169">
        <v>270</v>
      </c>
      <c r="AY169" t="s">
        <v>1336</v>
      </c>
    </row>
    <row r="170" spans="1:51">
      <c r="A170" t="s">
        <v>1337</v>
      </c>
      <c r="B170" t="s">
        <v>1338</v>
      </c>
      <c r="C170" t="s">
        <v>1339</v>
      </c>
      <c r="D170" t="s">
        <v>1340</v>
      </c>
      <c r="E170" t="s">
        <v>1341</v>
      </c>
      <c r="F170" t="s">
        <v>113</v>
      </c>
      <c r="G170" t="s">
        <v>1342</v>
      </c>
      <c r="H170" t="s">
        <v>90</v>
      </c>
      <c r="J170" t="s">
        <v>91</v>
      </c>
      <c r="K170">
        <v>57947</v>
      </c>
      <c r="L170">
        <v>21724</v>
      </c>
      <c r="M170">
        <v>36223</v>
      </c>
      <c r="N170">
        <v>1</v>
      </c>
      <c r="O170">
        <v>0</v>
      </c>
      <c r="P170">
        <v>0</v>
      </c>
      <c r="R170">
        <v>1</v>
      </c>
      <c r="S170">
        <v>536.01</v>
      </c>
      <c r="T170" t="s">
        <v>10</v>
      </c>
      <c r="U170" t="s">
        <v>1343</v>
      </c>
      <c r="V170" t="s">
        <v>93</v>
      </c>
      <c r="W170" t="s">
        <v>94</v>
      </c>
      <c r="AG170">
        <v>45679</v>
      </c>
      <c r="AH170" t="s">
        <v>1344</v>
      </c>
      <c r="AI170" t="s">
        <v>116</v>
      </c>
      <c r="AK170">
        <v>1</v>
      </c>
      <c r="AN170">
        <v>36</v>
      </c>
      <c r="AY170" t="s">
        <v>1345</v>
      </c>
    </row>
    <row r="171" spans="1:51">
      <c r="A171" t="s">
        <v>1346</v>
      </c>
      <c r="B171" t="s">
        <v>1347</v>
      </c>
      <c r="C171" t="s">
        <v>1348</v>
      </c>
      <c r="D171" t="s">
        <v>1349</v>
      </c>
      <c r="E171" t="s">
        <v>1311</v>
      </c>
      <c r="F171" t="s">
        <v>19</v>
      </c>
      <c r="H171" t="s">
        <v>90</v>
      </c>
      <c r="J171" t="s">
        <v>91</v>
      </c>
      <c r="K171">
        <v>255415</v>
      </c>
      <c r="L171">
        <v>70363</v>
      </c>
      <c r="M171">
        <v>185052</v>
      </c>
      <c r="N171">
        <v>0</v>
      </c>
      <c r="O171">
        <v>0</v>
      </c>
      <c r="P171">
        <v>0</v>
      </c>
      <c r="S171">
        <v>2362.59</v>
      </c>
      <c r="T171" t="s">
        <v>10</v>
      </c>
      <c r="U171" t="s">
        <v>1350</v>
      </c>
      <c r="V171" t="s">
        <v>93</v>
      </c>
      <c r="W171" t="s">
        <v>94</v>
      </c>
      <c r="AG171">
        <v>45678</v>
      </c>
      <c r="AH171" t="s">
        <v>1351</v>
      </c>
      <c r="AI171" t="s">
        <v>116</v>
      </c>
      <c r="AJ171" t="s">
        <v>136</v>
      </c>
      <c r="AN171">
        <v>148</v>
      </c>
      <c r="AY171" t="s">
        <v>1352</v>
      </c>
    </row>
    <row r="172" spans="1:51">
      <c r="A172" t="s">
        <v>1353</v>
      </c>
      <c r="B172" t="s">
        <v>1354</v>
      </c>
      <c r="C172" t="s">
        <v>1355</v>
      </c>
      <c r="D172" t="s">
        <v>1356</v>
      </c>
      <c r="E172" t="s">
        <v>1357</v>
      </c>
      <c r="F172" t="s">
        <v>17</v>
      </c>
      <c r="G172" t="s">
        <v>1358</v>
      </c>
      <c r="H172" t="s">
        <v>90</v>
      </c>
      <c r="J172" t="s">
        <v>91</v>
      </c>
      <c r="K172">
        <v>4032459</v>
      </c>
      <c r="L172">
        <v>803379</v>
      </c>
      <c r="M172">
        <v>3229080</v>
      </c>
      <c r="N172">
        <v>0</v>
      </c>
      <c r="O172">
        <v>0</v>
      </c>
      <c r="P172">
        <v>2</v>
      </c>
      <c r="R172">
        <v>2</v>
      </c>
      <c r="S172">
        <v>37300.25</v>
      </c>
      <c r="T172" t="s">
        <v>10</v>
      </c>
      <c r="U172" t="s">
        <v>1359</v>
      </c>
      <c r="V172" t="s">
        <v>93</v>
      </c>
      <c r="W172" t="s">
        <v>94</v>
      </c>
      <c r="AG172">
        <v>45678</v>
      </c>
      <c r="AH172" t="s">
        <v>1360</v>
      </c>
      <c r="AI172" t="s">
        <v>116</v>
      </c>
      <c r="AJ172" t="s">
        <v>136</v>
      </c>
      <c r="AK172">
        <v>2</v>
      </c>
      <c r="AN172">
        <v>2009</v>
      </c>
      <c r="AY172" t="s">
        <v>1361</v>
      </c>
    </row>
    <row r="173" spans="1:51">
      <c r="A173" t="s">
        <v>1362</v>
      </c>
      <c r="B173" t="s">
        <v>1363</v>
      </c>
      <c r="C173" t="s">
        <v>1364</v>
      </c>
      <c r="D173" t="s">
        <v>1365</v>
      </c>
      <c r="E173" t="s">
        <v>1366</v>
      </c>
      <c r="F173" t="s">
        <v>113</v>
      </c>
      <c r="G173" t="s">
        <v>1367</v>
      </c>
      <c r="H173" t="s">
        <v>90</v>
      </c>
      <c r="J173" t="s">
        <v>91</v>
      </c>
      <c r="K173">
        <v>57947</v>
      </c>
      <c r="L173">
        <v>21724</v>
      </c>
      <c r="M173">
        <v>36223</v>
      </c>
      <c r="N173">
        <v>1</v>
      </c>
      <c r="O173">
        <v>0</v>
      </c>
      <c r="P173">
        <v>0</v>
      </c>
      <c r="R173">
        <v>1</v>
      </c>
      <c r="S173">
        <v>536.01</v>
      </c>
      <c r="T173" t="s">
        <v>10</v>
      </c>
      <c r="U173" t="s">
        <v>1368</v>
      </c>
      <c r="V173" t="s">
        <v>93</v>
      </c>
      <c r="W173" t="s">
        <v>94</v>
      </c>
      <c r="AG173">
        <v>45678</v>
      </c>
      <c r="AH173" t="s">
        <v>1369</v>
      </c>
      <c r="AI173" t="s">
        <v>116</v>
      </c>
      <c r="AK173">
        <v>1</v>
      </c>
      <c r="AN173">
        <v>36</v>
      </c>
      <c r="AY173" t="s">
        <v>1370</v>
      </c>
    </row>
    <row r="174" spans="1:51">
      <c r="A174" t="s">
        <v>1371</v>
      </c>
      <c r="B174" t="s">
        <v>1372</v>
      </c>
      <c r="C174" t="s">
        <v>1373</v>
      </c>
      <c r="D174" t="s">
        <v>1374</v>
      </c>
      <c r="E174" t="s">
        <v>1375</v>
      </c>
      <c r="F174" t="s">
        <v>123</v>
      </c>
      <c r="H174" t="s">
        <v>90</v>
      </c>
      <c r="J174" t="s">
        <v>91</v>
      </c>
      <c r="K174">
        <v>608014</v>
      </c>
      <c r="L174">
        <v>110074</v>
      </c>
      <c r="M174">
        <v>497940</v>
      </c>
      <c r="N174">
        <v>0</v>
      </c>
      <c r="O174">
        <v>0</v>
      </c>
      <c r="P174">
        <v>0</v>
      </c>
      <c r="S174">
        <v>5624.13</v>
      </c>
      <c r="T174" t="s">
        <v>10</v>
      </c>
      <c r="U174" t="s">
        <v>1376</v>
      </c>
      <c r="V174" t="s">
        <v>93</v>
      </c>
      <c r="W174" t="s">
        <v>94</v>
      </c>
      <c r="AG174">
        <v>45678</v>
      </c>
      <c r="AH174" t="s">
        <v>1377</v>
      </c>
      <c r="AI174" t="s">
        <v>126</v>
      </c>
      <c r="AJ174" t="s">
        <v>127</v>
      </c>
      <c r="AN174">
        <v>560</v>
      </c>
      <c r="AY174" t="s">
        <v>1378</v>
      </c>
    </row>
    <row r="175" spans="1:51">
      <c r="A175" t="s">
        <v>1379</v>
      </c>
      <c r="B175" t="s">
        <v>1380</v>
      </c>
      <c r="C175" t="s">
        <v>1381</v>
      </c>
      <c r="D175" t="s">
        <v>1382</v>
      </c>
      <c r="E175" t="s">
        <v>1382</v>
      </c>
      <c r="F175" t="s">
        <v>113</v>
      </c>
      <c r="G175" t="s">
        <v>1383</v>
      </c>
      <c r="H175" t="s">
        <v>90</v>
      </c>
      <c r="J175" t="s">
        <v>91</v>
      </c>
      <c r="K175">
        <v>57947</v>
      </c>
      <c r="L175">
        <v>21724</v>
      </c>
      <c r="M175">
        <v>36223</v>
      </c>
      <c r="N175">
        <v>1</v>
      </c>
      <c r="O175">
        <v>0</v>
      </c>
      <c r="P175">
        <v>0</v>
      </c>
      <c r="R175">
        <v>1</v>
      </c>
      <c r="S175">
        <v>536.01</v>
      </c>
      <c r="T175" t="s">
        <v>12</v>
      </c>
      <c r="U175" t="s">
        <v>1384</v>
      </c>
      <c r="V175" t="s">
        <v>93</v>
      </c>
      <c r="W175" t="s">
        <v>94</v>
      </c>
      <c r="AG175">
        <v>45678</v>
      </c>
      <c r="AH175" t="s">
        <v>1385</v>
      </c>
      <c r="AI175" t="s">
        <v>116</v>
      </c>
      <c r="AK175">
        <v>1</v>
      </c>
      <c r="AN175">
        <v>36</v>
      </c>
      <c r="AY175" t="s">
        <v>1386</v>
      </c>
    </row>
    <row r="176" spans="1:51">
      <c r="A176" t="s">
        <v>1387</v>
      </c>
      <c r="B176" t="s">
        <v>1388</v>
      </c>
      <c r="C176" t="s">
        <v>1389</v>
      </c>
      <c r="D176" t="s">
        <v>1390</v>
      </c>
      <c r="E176" t="s">
        <v>1390</v>
      </c>
      <c r="F176" t="s">
        <v>102</v>
      </c>
      <c r="H176" t="s">
        <v>90</v>
      </c>
      <c r="J176" t="s">
        <v>91</v>
      </c>
      <c r="K176">
        <v>12136</v>
      </c>
      <c r="L176">
        <v>5237</v>
      </c>
      <c r="M176">
        <v>6899</v>
      </c>
      <c r="N176">
        <v>0</v>
      </c>
      <c r="O176">
        <v>0</v>
      </c>
      <c r="P176">
        <v>0</v>
      </c>
      <c r="S176">
        <v>112.26</v>
      </c>
      <c r="T176" t="s">
        <v>10</v>
      </c>
      <c r="U176" t="s">
        <v>1391</v>
      </c>
      <c r="V176" t="s">
        <v>93</v>
      </c>
      <c r="W176" t="s">
        <v>94</v>
      </c>
      <c r="AG176">
        <v>45678</v>
      </c>
      <c r="AH176" t="s">
        <v>1392</v>
      </c>
      <c r="AI176" t="s">
        <v>106</v>
      </c>
      <c r="AN176">
        <v>81</v>
      </c>
      <c r="AY176" t="s">
        <v>1393</v>
      </c>
    </row>
    <row r="177" spans="1:51">
      <c r="A177" t="s">
        <v>1394</v>
      </c>
      <c r="B177" t="s">
        <v>1331</v>
      </c>
      <c r="C177" t="s">
        <v>1395</v>
      </c>
      <c r="D177" t="s">
        <v>1396</v>
      </c>
      <c r="E177" t="s">
        <v>1311</v>
      </c>
      <c r="F177" t="s">
        <v>290</v>
      </c>
      <c r="H177" t="s">
        <v>90</v>
      </c>
      <c r="J177" t="s">
        <v>91</v>
      </c>
      <c r="K177">
        <v>548240</v>
      </c>
      <c r="L177">
        <v>240218</v>
      </c>
      <c r="M177">
        <v>308022</v>
      </c>
      <c r="N177">
        <v>0</v>
      </c>
      <c r="O177">
        <v>0</v>
      </c>
      <c r="P177">
        <v>0</v>
      </c>
      <c r="S177">
        <v>5071.22</v>
      </c>
      <c r="T177" t="s">
        <v>10</v>
      </c>
      <c r="U177" t="s">
        <v>1334</v>
      </c>
      <c r="V177" t="s">
        <v>93</v>
      </c>
      <c r="W177" t="s">
        <v>94</v>
      </c>
      <c r="AG177">
        <v>45678</v>
      </c>
      <c r="AH177" t="s">
        <v>1397</v>
      </c>
      <c r="AY177" t="s">
        <v>1398</v>
      </c>
    </row>
    <row r="178" spans="1:51">
      <c r="A178" t="s">
        <v>1399</v>
      </c>
      <c r="B178" t="s">
        <v>1316</v>
      </c>
      <c r="C178" t="s">
        <v>1400</v>
      </c>
      <c r="D178" t="s">
        <v>1401</v>
      </c>
      <c r="E178" t="s">
        <v>1319</v>
      </c>
      <c r="F178" t="s">
        <v>290</v>
      </c>
      <c r="G178" t="s">
        <v>246</v>
      </c>
      <c r="H178" t="s">
        <v>90</v>
      </c>
      <c r="J178" t="s">
        <v>91</v>
      </c>
      <c r="K178">
        <v>548240</v>
      </c>
      <c r="L178">
        <v>240218</v>
      </c>
      <c r="M178">
        <v>308022</v>
      </c>
      <c r="N178">
        <v>0</v>
      </c>
      <c r="O178">
        <v>0</v>
      </c>
      <c r="P178">
        <v>0</v>
      </c>
      <c r="S178">
        <v>5071.22</v>
      </c>
      <c r="T178" t="s">
        <v>10</v>
      </c>
      <c r="U178" t="s">
        <v>1402</v>
      </c>
      <c r="V178" t="s">
        <v>93</v>
      </c>
      <c r="W178" t="s">
        <v>94</v>
      </c>
      <c r="AG178">
        <v>45678</v>
      </c>
      <c r="AH178" t="s">
        <v>292</v>
      </c>
      <c r="AY178" t="s">
        <v>1403</v>
      </c>
    </row>
    <row r="179" spans="1:51">
      <c r="A179" t="s">
        <v>1399</v>
      </c>
      <c r="B179" t="s">
        <v>1324</v>
      </c>
      <c r="C179" t="s">
        <v>1404</v>
      </c>
      <c r="D179" t="s">
        <v>1405</v>
      </c>
      <c r="E179" t="s">
        <v>1311</v>
      </c>
      <c r="F179" t="s">
        <v>290</v>
      </c>
      <c r="H179" t="s">
        <v>90</v>
      </c>
      <c r="J179" t="s">
        <v>91</v>
      </c>
      <c r="K179">
        <v>548240</v>
      </c>
      <c r="L179">
        <v>240218</v>
      </c>
      <c r="M179">
        <v>308022</v>
      </c>
      <c r="N179">
        <v>0</v>
      </c>
      <c r="O179">
        <v>0</v>
      </c>
      <c r="P179">
        <v>0</v>
      </c>
      <c r="S179">
        <v>5071.22</v>
      </c>
      <c r="T179" t="s">
        <v>10</v>
      </c>
      <c r="U179" t="s">
        <v>1327</v>
      </c>
      <c r="V179" t="s">
        <v>93</v>
      </c>
      <c r="W179" t="s">
        <v>94</v>
      </c>
      <c r="AG179">
        <v>45678</v>
      </c>
      <c r="AH179" t="s">
        <v>292</v>
      </c>
      <c r="AY179" t="s">
        <v>1406</v>
      </c>
    </row>
    <row r="180" spans="1:51">
      <c r="A180" t="s">
        <v>1407</v>
      </c>
      <c r="B180" t="s">
        <v>1408</v>
      </c>
      <c r="C180" t="s">
        <v>1409</v>
      </c>
      <c r="D180" t="s">
        <v>1410</v>
      </c>
      <c r="E180" t="s">
        <v>1311</v>
      </c>
      <c r="F180" t="s">
        <v>1045</v>
      </c>
      <c r="H180" t="s">
        <v>90</v>
      </c>
      <c r="J180" t="s">
        <v>91</v>
      </c>
      <c r="K180">
        <v>363905</v>
      </c>
      <c r="L180">
        <v>69253</v>
      </c>
      <c r="M180">
        <v>294652</v>
      </c>
      <c r="N180">
        <v>0</v>
      </c>
      <c r="O180">
        <v>0</v>
      </c>
      <c r="P180">
        <v>0</v>
      </c>
      <c r="S180">
        <v>3366.12</v>
      </c>
      <c r="T180" t="s">
        <v>10</v>
      </c>
      <c r="U180" t="s">
        <v>1411</v>
      </c>
      <c r="V180" t="s">
        <v>93</v>
      </c>
      <c r="W180" t="s">
        <v>94</v>
      </c>
      <c r="AG180">
        <v>45678</v>
      </c>
      <c r="AH180" t="s">
        <v>1412</v>
      </c>
      <c r="AI180" t="s">
        <v>116</v>
      </c>
      <c r="AJ180" t="s">
        <v>1048</v>
      </c>
      <c r="AY180" t="s">
        <v>1413</v>
      </c>
    </row>
    <row r="181" spans="1:51">
      <c r="A181" t="s">
        <v>1414</v>
      </c>
      <c r="B181" t="s">
        <v>1415</v>
      </c>
      <c r="C181" t="s">
        <v>1416</v>
      </c>
      <c r="D181" t="s">
        <v>1417</v>
      </c>
      <c r="E181" t="s">
        <v>1418</v>
      </c>
      <c r="F181" t="s">
        <v>1419</v>
      </c>
      <c r="H181" t="s">
        <v>90</v>
      </c>
      <c r="J181" t="s">
        <v>91</v>
      </c>
      <c r="K181">
        <v>101469</v>
      </c>
      <c r="L181">
        <v>15083</v>
      </c>
      <c r="M181">
        <v>86386</v>
      </c>
      <c r="N181">
        <v>1</v>
      </c>
      <c r="O181">
        <v>0</v>
      </c>
      <c r="P181">
        <v>0</v>
      </c>
      <c r="R181">
        <v>1</v>
      </c>
      <c r="S181">
        <v>938.59</v>
      </c>
      <c r="T181" t="s">
        <v>10</v>
      </c>
      <c r="U181" t="s">
        <v>1420</v>
      </c>
      <c r="V181" t="s">
        <v>93</v>
      </c>
      <c r="W181" t="s">
        <v>94</v>
      </c>
      <c r="AG181">
        <v>45678</v>
      </c>
      <c r="AH181" t="s">
        <v>1421</v>
      </c>
      <c r="AK181">
        <v>1</v>
      </c>
      <c r="AY181" t="s">
        <v>1422</v>
      </c>
    </row>
    <row r="182" spans="1:51">
      <c r="A182" t="s">
        <v>1423</v>
      </c>
      <c r="B182" t="s">
        <v>1424</v>
      </c>
      <c r="C182" t="s">
        <v>1425</v>
      </c>
      <c r="D182" t="s">
        <v>1426</v>
      </c>
      <c r="E182" t="s">
        <v>1427</v>
      </c>
      <c r="F182" t="s">
        <v>1428</v>
      </c>
      <c r="H182" t="s">
        <v>90</v>
      </c>
      <c r="J182" t="s">
        <v>91</v>
      </c>
      <c r="K182">
        <v>22512</v>
      </c>
      <c r="L182">
        <v>8342</v>
      </c>
      <c r="M182">
        <v>14170</v>
      </c>
      <c r="N182">
        <v>2</v>
      </c>
      <c r="O182">
        <v>0</v>
      </c>
      <c r="P182">
        <v>0</v>
      </c>
      <c r="R182">
        <v>2</v>
      </c>
      <c r="S182">
        <v>208.24</v>
      </c>
      <c r="T182" t="s">
        <v>10</v>
      </c>
      <c r="U182" t="s">
        <v>1429</v>
      </c>
      <c r="V182" t="s">
        <v>93</v>
      </c>
      <c r="W182" t="s">
        <v>94</v>
      </c>
      <c r="AG182">
        <v>45678</v>
      </c>
      <c r="AH182" t="s">
        <v>1430</v>
      </c>
      <c r="AK182">
        <v>2</v>
      </c>
      <c r="AN182">
        <v>361</v>
      </c>
      <c r="AY182" t="s">
        <v>1431</v>
      </c>
    </row>
    <row r="183" spans="1:51">
      <c r="A183" t="s">
        <v>1432</v>
      </c>
      <c r="B183" t="s">
        <v>1433</v>
      </c>
      <c r="C183" t="s">
        <v>1434</v>
      </c>
      <c r="D183" t="s">
        <v>172</v>
      </c>
      <c r="E183" t="s">
        <v>1311</v>
      </c>
      <c r="F183" t="s">
        <v>173</v>
      </c>
      <c r="H183" t="s">
        <v>90</v>
      </c>
      <c r="J183" t="s">
        <v>91</v>
      </c>
      <c r="K183">
        <v>5018</v>
      </c>
      <c r="L183">
        <v>1679</v>
      </c>
      <c r="M183">
        <v>3339</v>
      </c>
      <c r="N183">
        <v>0</v>
      </c>
      <c r="O183">
        <v>0</v>
      </c>
      <c r="P183">
        <v>0</v>
      </c>
      <c r="S183">
        <v>46.42</v>
      </c>
      <c r="T183" t="s">
        <v>10</v>
      </c>
      <c r="U183" t="s">
        <v>1350</v>
      </c>
      <c r="V183" t="s">
        <v>93</v>
      </c>
      <c r="W183" t="s">
        <v>94</v>
      </c>
      <c r="AG183">
        <v>45678</v>
      </c>
      <c r="AH183" t="s">
        <v>1435</v>
      </c>
      <c r="AI183" t="s">
        <v>116</v>
      </c>
      <c r="AJ183" t="s">
        <v>136</v>
      </c>
      <c r="AY183" t="s">
        <v>1436</v>
      </c>
    </row>
    <row r="184" spans="1:51">
      <c r="A184" t="s">
        <v>1437</v>
      </c>
      <c r="B184" t="s">
        <v>1438</v>
      </c>
      <c r="C184" t="s">
        <v>1439</v>
      </c>
      <c r="D184" t="s">
        <v>1440</v>
      </c>
      <c r="E184" t="s">
        <v>1441</v>
      </c>
      <c r="F184" t="s">
        <v>1442</v>
      </c>
      <c r="H184" t="s">
        <v>90</v>
      </c>
      <c r="J184" t="s">
        <v>91</v>
      </c>
      <c r="K184">
        <v>1401</v>
      </c>
      <c r="L184">
        <v>460</v>
      </c>
      <c r="M184">
        <v>941</v>
      </c>
      <c r="N184">
        <v>0</v>
      </c>
      <c r="O184">
        <v>0</v>
      </c>
      <c r="P184">
        <v>0</v>
      </c>
      <c r="S184">
        <v>12.96</v>
      </c>
      <c r="T184" t="s">
        <v>10</v>
      </c>
      <c r="U184" t="s">
        <v>1443</v>
      </c>
      <c r="V184" t="s">
        <v>93</v>
      </c>
      <c r="W184" t="s">
        <v>94</v>
      </c>
      <c r="AG184">
        <v>45678</v>
      </c>
      <c r="AH184" t="s">
        <v>1444</v>
      </c>
      <c r="AY184" t="s">
        <v>1445</v>
      </c>
    </row>
    <row r="185" spans="1:51">
      <c r="A185" t="s">
        <v>1446</v>
      </c>
      <c r="B185" t="s">
        <v>1447</v>
      </c>
      <c r="C185" t="s">
        <v>1448</v>
      </c>
      <c r="D185" t="s">
        <v>1449</v>
      </c>
      <c r="E185" t="s">
        <v>1450</v>
      </c>
      <c r="F185" t="s">
        <v>180</v>
      </c>
      <c r="H185" t="s">
        <v>90</v>
      </c>
      <c r="J185" t="s">
        <v>91</v>
      </c>
      <c r="K185">
        <v>12418</v>
      </c>
      <c r="L185">
        <v>2707</v>
      </c>
      <c r="M185">
        <v>9711</v>
      </c>
      <c r="N185">
        <v>0</v>
      </c>
      <c r="O185">
        <v>0</v>
      </c>
      <c r="P185">
        <v>0</v>
      </c>
      <c r="S185">
        <v>114.87</v>
      </c>
      <c r="T185" t="s">
        <v>10</v>
      </c>
      <c r="U185" t="s">
        <v>1451</v>
      </c>
      <c r="V185" t="s">
        <v>93</v>
      </c>
      <c r="W185" t="s">
        <v>94</v>
      </c>
      <c r="AG185">
        <v>45678</v>
      </c>
      <c r="AH185" t="s">
        <v>1452</v>
      </c>
      <c r="AN185">
        <v>98</v>
      </c>
      <c r="AY185" t="s">
        <v>1453</v>
      </c>
    </row>
    <row r="186" spans="1:51">
      <c r="A186" t="s">
        <v>1454</v>
      </c>
      <c r="B186" t="s">
        <v>1455</v>
      </c>
      <c r="C186" t="s">
        <v>1456</v>
      </c>
      <c r="D186" t="s">
        <v>1457</v>
      </c>
      <c r="E186" t="s">
        <v>1457</v>
      </c>
      <c r="F186" t="s">
        <v>290</v>
      </c>
      <c r="G186" t="s">
        <v>306</v>
      </c>
      <c r="H186" t="s">
        <v>90</v>
      </c>
      <c r="J186" t="s">
        <v>91</v>
      </c>
      <c r="K186">
        <v>548240</v>
      </c>
      <c r="L186">
        <v>240218</v>
      </c>
      <c r="M186">
        <v>308022</v>
      </c>
      <c r="N186">
        <v>0</v>
      </c>
      <c r="O186">
        <v>0</v>
      </c>
      <c r="P186">
        <v>0</v>
      </c>
      <c r="S186">
        <v>5071.22</v>
      </c>
      <c r="T186" t="s">
        <v>10</v>
      </c>
      <c r="U186" t="s">
        <v>1458</v>
      </c>
      <c r="V186" t="s">
        <v>93</v>
      </c>
      <c r="W186" t="s">
        <v>454</v>
      </c>
      <c r="AG186">
        <v>45678</v>
      </c>
      <c r="AH186" t="s">
        <v>1459</v>
      </c>
      <c r="AY186" t="s">
        <v>1460</v>
      </c>
    </row>
    <row r="187" spans="1:51">
      <c r="A187" t="s">
        <v>1461</v>
      </c>
      <c r="B187" t="s">
        <v>1462</v>
      </c>
      <c r="C187" t="s">
        <v>1463</v>
      </c>
      <c r="D187" t="s">
        <v>1464</v>
      </c>
      <c r="E187" t="s">
        <v>1465</v>
      </c>
      <c r="F187" t="s">
        <v>245</v>
      </c>
      <c r="G187" t="s">
        <v>1466</v>
      </c>
      <c r="H187" t="s">
        <v>90</v>
      </c>
      <c r="J187" t="s">
        <v>91</v>
      </c>
      <c r="K187">
        <v>3461435</v>
      </c>
      <c r="L187">
        <v>644305</v>
      </c>
      <c r="M187">
        <v>2817130</v>
      </c>
      <c r="N187">
        <v>3</v>
      </c>
      <c r="O187">
        <v>0</v>
      </c>
      <c r="P187">
        <v>0</v>
      </c>
      <c r="R187">
        <v>3</v>
      </c>
      <c r="S187">
        <v>32018.27</v>
      </c>
      <c r="T187" t="s">
        <v>10</v>
      </c>
      <c r="U187" t="s">
        <v>1467</v>
      </c>
      <c r="V187" t="s">
        <v>93</v>
      </c>
      <c r="W187" t="s">
        <v>94</v>
      </c>
      <c r="AG187">
        <v>45678</v>
      </c>
      <c r="AH187" t="s">
        <v>1468</v>
      </c>
      <c r="AI187" t="s">
        <v>116</v>
      </c>
      <c r="AJ187" t="s">
        <v>249</v>
      </c>
      <c r="AK187">
        <v>3</v>
      </c>
      <c r="AN187">
        <v>1342</v>
      </c>
      <c r="AY187" t="s">
        <v>1469</v>
      </c>
    </row>
    <row r="188" spans="1:51">
      <c r="A188" t="s">
        <v>1470</v>
      </c>
      <c r="B188" t="s">
        <v>1471</v>
      </c>
      <c r="C188" t="s">
        <v>1472</v>
      </c>
      <c r="D188" t="s">
        <v>1473</v>
      </c>
      <c r="E188" t="s">
        <v>1474</v>
      </c>
      <c r="F188" t="s">
        <v>245</v>
      </c>
      <c r="H188" t="s">
        <v>90</v>
      </c>
      <c r="J188" t="s">
        <v>463</v>
      </c>
      <c r="K188">
        <v>3461435</v>
      </c>
      <c r="L188">
        <v>644305</v>
      </c>
      <c r="M188">
        <v>2817130</v>
      </c>
      <c r="N188">
        <v>0</v>
      </c>
      <c r="O188">
        <v>0</v>
      </c>
      <c r="P188">
        <v>0</v>
      </c>
      <c r="S188">
        <v>32018.27</v>
      </c>
      <c r="T188" t="s">
        <v>16</v>
      </c>
      <c r="U188" t="s">
        <v>1475</v>
      </c>
      <c r="V188" t="s">
        <v>93</v>
      </c>
      <c r="W188" t="s">
        <v>94</v>
      </c>
      <c r="AG188">
        <v>45678</v>
      </c>
      <c r="AH188" t="s">
        <v>1476</v>
      </c>
      <c r="AI188" t="s">
        <v>116</v>
      </c>
      <c r="AJ188" t="s">
        <v>249</v>
      </c>
      <c r="AN188">
        <v>1342</v>
      </c>
      <c r="AY188" t="s">
        <v>1477</v>
      </c>
    </row>
    <row r="189" spans="1:51">
      <c r="A189" t="s">
        <v>1470</v>
      </c>
      <c r="B189" t="s">
        <v>1478</v>
      </c>
      <c r="C189" t="s">
        <v>1479</v>
      </c>
      <c r="D189" t="s">
        <v>1480</v>
      </c>
      <c r="E189" t="s">
        <v>1481</v>
      </c>
      <c r="F189" t="s">
        <v>245</v>
      </c>
      <c r="G189" t="s">
        <v>1482</v>
      </c>
      <c r="H189" t="s">
        <v>90</v>
      </c>
      <c r="J189" t="s">
        <v>91</v>
      </c>
      <c r="K189">
        <v>3461435</v>
      </c>
      <c r="L189">
        <v>644305</v>
      </c>
      <c r="M189">
        <v>2817130</v>
      </c>
      <c r="N189">
        <v>0</v>
      </c>
      <c r="O189">
        <v>0</v>
      </c>
      <c r="P189">
        <v>0</v>
      </c>
      <c r="S189">
        <v>32018.27</v>
      </c>
      <c r="T189" t="s">
        <v>10</v>
      </c>
      <c r="U189" t="s">
        <v>1483</v>
      </c>
      <c r="V189" t="s">
        <v>93</v>
      </c>
      <c r="W189" t="s">
        <v>94</v>
      </c>
      <c r="AG189">
        <v>45678</v>
      </c>
      <c r="AH189" t="s">
        <v>1476</v>
      </c>
      <c r="AI189" t="s">
        <v>116</v>
      </c>
      <c r="AJ189" t="s">
        <v>249</v>
      </c>
      <c r="AN189">
        <v>1342</v>
      </c>
      <c r="AY189" t="s">
        <v>1484</v>
      </c>
    </row>
    <row r="190" spans="1:51">
      <c r="A190" t="s">
        <v>1485</v>
      </c>
      <c r="B190" t="s">
        <v>1486</v>
      </c>
      <c r="C190" t="s">
        <v>1487</v>
      </c>
      <c r="D190" t="s">
        <v>1488</v>
      </c>
      <c r="E190" t="s">
        <v>1489</v>
      </c>
      <c r="F190" t="s">
        <v>987</v>
      </c>
      <c r="H190" t="s">
        <v>90</v>
      </c>
      <c r="J190" t="s">
        <v>91</v>
      </c>
      <c r="K190">
        <v>313266</v>
      </c>
      <c r="L190">
        <v>77349</v>
      </c>
      <c r="M190">
        <v>235917</v>
      </c>
      <c r="N190">
        <v>0</v>
      </c>
      <c r="O190">
        <v>0</v>
      </c>
      <c r="P190">
        <v>0</v>
      </c>
      <c r="S190">
        <v>2897.71</v>
      </c>
      <c r="T190" t="s">
        <v>10</v>
      </c>
      <c r="U190" t="s">
        <v>1490</v>
      </c>
      <c r="V190" t="s">
        <v>93</v>
      </c>
      <c r="W190" t="s">
        <v>94</v>
      </c>
      <c r="AG190">
        <v>45678</v>
      </c>
      <c r="AH190" t="s">
        <v>1491</v>
      </c>
      <c r="AI190" t="s">
        <v>116</v>
      </c>
      <c r="AJ190" t="s">
        <v>199</v>
      </c>
      <c r="AN190">
        <v>187</v>
      </c>
      <c r="AY190" t="s">
        <v>1492</v>
      </c>
    </row>
    <row r="191" spans="1:51">
      <c r="A191" t="s">
        <v>1493</v>
      </c>
      <c r="B191" t="s">
        <v>1494</v>
      </c>
      <c r="C191" t="s">
        <v>1495</v>
      </c>
      <c r="D191" t="s">
        <v>1496</v>
      </c>
      <c r="E191" t="s">
        <v>1497</v>
      </c>
      <c r="F191" t="s">
        <v>245</v>
      </c>
      <c r="G191" t="s">
        <v>246</v>
      </c>
      <c r="H191" t="s">
        <v>90</v>
      </c>
      <c r="J191" t="s">
        <v>91</v>
      </c>
      <c r="K191">
        <v>3461435</v>
      </c>
      <c r="L191">
        <v>644305</v>
      </c>
      <c r="M191">
        <v>2817130</v>
      </c>
      <c r="N191">
        <v>9</v>
      </c>
      <c r="O191">
        <v>0</v>
      </c>
      <c r="P191">
        <v>0</v>
      </c>
      <c r="R191">
        <v>9</v>
      </c>
      <c r="S191">
        <v>32018.27</v>
      </c>
      <c r="T191" t="s">
        <v>10</v>
      </c>
      <c r="U191" t="s">
        <v>1498</v>
      </c>
      <c r="V191" t="s">
        <v>93</v>
      </c>
      <c r="W191" t="s">
        <v>94</v>
      </c>
      <c r="AG191">
        <v>45678</v>
      </c>
      <c r="AH191" t="s">
        <v>923</v>
      </c>
      <c r="AI191" t="s">
        <v>116</v>
      </c>
      <c r="AJ191" t="s">
        <v>249</v>
      </c>
      <c r="AK191">
        <v>9</v>
      </c>
      <c r="AN191">
        <v>1342</v>
      </c>
      <c r="AY191" t="s">
        <v>1499</v>
      </c>
    </row>
    <row r="192" spans="1:51">
      <c r="A192" t="s">
        <v>1500</v>
      </c>
      <c r="B192" t="s">
        <v>1501</v>
      </c>
      <c r="C192" t="s">
        <v>1502</v>
      </c>
      <c r="D192" t="s">
        <v>1503</v>
      </c>
      <c r="E192" t="s">
        <v>1504</v>
      </c>
      <c r="F192" t="s">
        <v>543</v>
      </c>
      <c r="H192" t="s">
        <v>90</v>
      </c>
      <c r="J192" t="s">
        <v>91</v>
      </c>
      <c r="K192">
        <v>822931</v>
      </c>
      <c r="L192">
        <v>124815</v>
      </c>
      <c r="M192">
        <v>698116</v>
      </c>
      <c r="N192">
        <v>0</v>
      </c>
      <c r="O192">
        <v>0</v>
      </c>
      <c r="P192">
        <v>0</v>
      </c>
      <c r="S192">
        <v>7612.11</v>
      </c>
      <c r="T192" t="s">
        <v>10</v>
      </c>
      <c r="U192" t="s">
        <v>1505</v>
      </c>
      <c r="V192" t="s">
        <v>93</v>
      </c>
      <c r="W192" t="s">
        <v>94</v>
      </c>
      <c r="AG192">
        <v>45678</v>
      </c>
      <c r="AH192" t="s">
        <v>1344</v>
      </c>
      <c r="AI192" t="s">
        <v>116</v>
      </c>
      <c r="AJ192" t="s">
        <v>199</v>
      </c>
      <c r="AN192">
        <v>270</v>
      </c>
      <c r="AY192" t="s">
        <v>1506</v>
      </c>
    </row>
    <row r="193" spans="1:51">
      <c r="A193" t="s">
        <v>1507</v>
      </c>
      <c r="B193" t="s">
        <v>1508</v>
      </c>
      <c r="C193" t="s">
        <v>1509</v>
      </c>
      <c r="D193" t="s">
        <v>1510</v>
      </c>
      <c r="E193" t="s">
        <v>1511</v>
      </c>
      <c r="F193" t="s">
        <v>1512</v>
      </c>
      <c r="G193" t="s">
        <v>1513</v>
      </c>
      <c r="H193" t="s">
        <v>90</v>
      </c>
      <c r="J193" t="s">
        <v>91</v>
      </c>
      <c r="K193">
        <v>537</v>
      </c>
      <c r="L193">
        <v>392</v>
      </c>
      <c r="M193">
        <v>145</v>
      </c>
      <c r="N193">
        <v>0</v>
      </c>
      <c r="O193">
        <v>0</v>
      </c>
      <c r="P193">
        <v>0</v>
      </c>
      <c r="S193">
        <v>4.97</v>
      </c>
      <c r="T193" t="s">
        <v>10</v>
      </c>
      <c r="U193" t="s">
        <v>1514</v>
      </c>
      <c r="V193" t="s">
        <v>93</v>
      </c>
      <c r="W193" t="s">
        <v>454</v>
      </c>
      <c r="AG193">
        <v>45677</v>
      </c>
      <c r="AH193" t="s">
        <v>585</v>
      </c>
      <c r="AI193" t="s">
        <v>116</v>
      </c>
      <c r="AJ193" t="s">
        <v>199</v>
      </c>
      <c r="AY193" t="s">
        <v>1515</v>
      </c>
    </row>
    <row r="194" spans="1:51">
      <c r="A194" t="s">
        <v>1516</v>
      </c>
      <c r="B194" t="s">
        <v>1517</v>
      </c>
      <c r="C194" t="s">
        <v>1518</v>
      </c>
      <c r="D194" t="s">
        <v>1519</v>
      </c>
      <c r="E194" t="s">
        <v>1520</v>
      </c>
      <c r="F194" t="s">
        <v>987</v>
      </c>
      <c r="H194" t="s">
        <v>90</v>
      </c>
      <c r="J194" t="s">
        <v>91</v>
      </c>
      <c r="K194">
        <v>313266</v>
      </c>
      <c r="L194">
        <v>77349</v>
      </c>
      <c r="M194">
        <v>235917</v>
      </c>
      <c r="N194">
        <v>1</v>
      </c>
      <c r="O194">
        <v>0</v>
      </c>
      <c r="P194">
        <v>0</v>
      </c>
      <c r="R194">
        <v>1</v>
      </c>
      <c r="S194">
        <v>2897.71</v>
      </c>
      <c r="T194" t="s">
        <v>12</v>
      </c>
      <c r="U194" t="s">
        <v>1521</v>
      </c>
      <c r="V194" t="s">
        <v>93</v>
      </c>
      <c r="W194" t="s">
        <v>94</v>
      </c>
      <c r="AG194">
        <v>45677</v>
      </c>
      <c r="AH194" t="s">
        <v>1522</v>
      </c>
      <c r="AI194" t="s">
        <v>116</v>
      </c>
      <c r="AJ194" t="s">
        <v>199</v>
      </c>
      <c r="AK194">
        <v>1</v>
      </c>
      <c r="AN194">
        <v>187</v>
      </c>
      <c r="AY194" t="s">
        <v>1523</v>
      </c>
    </row>
    <row r="195" spans="1:51">
      <c r="A195" t="s">
        <v>1524</v>
      </c>
      <c r="B195" t="s">
        <v>1525</v>
      </c>
      <c r="C195" t="s">
        <v>1526</v>
      </c>
      <c r="D195" t="s">
        <v>1527</v>
      </c>
      <c r="E195" t="s">
        <v>1528</v>
      </c>
      <c r="F195" t="s">
        <v>9</v>
      </c>
      <c r="G195" t="s">
        <v>809</v>
      </c>
      <c r="H195" t="s">
        <v>90</v>
      </c>
      <c r="J195" t="s">
        <v>91</v>
      </c>
      <c r="K195">
        <v>17656</v>
      </c>
      <c r="L195">
        <v>5148</v>
      </c>
      <c r="M195">
        <v>12508</v>
      </c>
      <c r="N195">
        <v>1</v>
      </c>
      <c r="O195">
        <v>0</v>
      </c>
      <c r="P195">
        <v>0</v>
      </c>
      <c r="R195">
        <v>1</v>
      </c>
      <c r="S195">
        <v>163.32</v>
      </c>
      <c r="T195" t="s">
        <v>10</v>
      </c>
      <c r="U195" t="s">
        <v>1529</v>
      </c>
      <c r="V195" t="s">
        <v>93</v>
      </c>
      <c r="W195" t="s">
        <v>94</v>
      </c>
      <c r="AG195">
        <v>45677</v>
      </c>
      <c r="AH195" t="s">
        <v>1530</v>
      </c>
      <c r="AI195" t="s">
        <v>116</v>
      </c>
      <c r="AJ195" t="s">
        <v>811</v>
      </c>
      <c r="AK195">
        <v>1</v>
      </c>
      <c r="AN195">
        <v>60</v>
      </c>
      <c r="AY195" t="s">
        <v>1531</v>
      </c>
    </row>
    <row r="196" spans="1:51">
      <c r="A196" t="s">
        <v>1532</v>
      </c>
      <c r="B196" t="s">
        <v>1533</v>
      </c>
      <c r="C196" t="s">
        <v>1534</v>
      </c>
      <c r="D196" t="s">
        <v>1535</v>
      </c>
      <c r="E196" t="s">
        <v>1536</v>
      </c>
      <c r="F196" t="s">
        <v>834</v>
      </c>
      <c r="G196" t="s">
        <v>835</v>
      </c>
      <c r="H196" t="s">
        <v>90</v>
      </c>
      <c r="J196" t="s">
        <v>91</v>
      </c>
      <c r="K196">
        <v>219</v>
      </c>
      <c r="L196">
        <v>187</v>
      </c>
      <c r="M196">
        <v>32</v>
      </c>
      <c r="N196">
        <v>0</v>
      </c>
      <c r="O196">
        <v>0</v>
      </c>
      <c r="P196">
        <v>0</v>
      </c>
      <c r="S196">
        <v>2.0299999999999998</v>
      </c>
      <c r="T196" t="s">
        <v>10</v>
      </c>
      <c r="U196" t="s">
        <v>1537</v>
      </c>
      <c r="V196" t="s">
        <v>93</v>
      </c>
      <c r="W196" t="s">
        <v>94</v>
      </c>
      <c r="AG196">
        <v>45677</v>
      </c>
      <c r="AH196" t="s">
        <v>1538</v>
      </c>
      <c r="AY196" t="s">
        <v>1539</v>
      </c>
    </row>
    <row r="197" spans="1:51">
      <c r="A197" t="s">
        <v>1540</v>
      </c>
      <c r="B197" t="s">
        <v>1541</v>
      </c>
      <c r="C197" t="s">
        <v>1542</v>
      </c>
      <c r="D197" t="s">
        <v>1543</v>
      </c>
      <c r="E197" t="s">
        <v>1544</v>
      </c>
      <c r="F197" t="s">
        <v>818</v>
      </c>
      <c r="G197" t="s">
        <v>819</v>
      </c>
      <c r="H197" t="s">
        <v>90</v>
      </c>
      <c r="J197" t="s">
        <v>463</v>
      </c>
      <c r="K197">
        <v>2294</v>
      </c>
      <c r="L197">
        <v>38</v>
      </c>
      <c r="M197">
        <v>2256</v>
      </c>
      <c r="N197">
        <v>0</v>
      </c>
      <c r="O197">
        <v>0</v>
      </c>
      <c r="P197">
        <v>0</v>
      </c>
      <c r="S197">
        <v>21.22</v>
      </c>
      <c r="T197" t="s">
        <v>10</v>
      </c>
      <c r="U197" t="s">
        <v>1545</v>
      </c>
      <c r="V197" t="s">
        <v>93</v>
      </c>
      <c r="W197" t="s">
        <v>94</v>
      </c>
      <c r="AG197">
        <v>45677</v>
      </c>
      <c r="AH197" t="s">
        <v>1546</v>
      </c>
      <c r="AY197" t="s">
        <v>1547</v>
      </c>
    </row>
    <row r="198" spans="1:51">
      <c r="A198" t="s">
        <v>1548</v>
      </c>
      <c r="B198" t="s">
        <v>1549</v>
      </c>
      <c r="C198" t="s">
        <v>1550</v>
      </c>
      <c r="D198" t="s">
        <v>1543</v>
      </c>
      <c r="E198" t="s">
        <v>1544</v>
      </c>
      <c r="F198" t="s">
        <v>151</v>
      </c>
      <c r="G198" t="s">
        <v>826</v>
      </c>
      <c r="H198" t="s">
        <v>90</v>
      </c>
      <c r="J198" t="s">
        <v>463</v>
      </c>
      <c r="K198">
        <v>18457</v>
      </c>
      <c r="L198">
        <v>5026</v>
      </c>
      <c r="M198">
        <v>13431</v>
      </c>
      <c r="N198">
        <v>2</v>
      </c>
      <c r="O198">
        <v>0</v>
      </c>
      <c r="P198">
        <v>0</v>
      </c>
      <c r="R198">
        <v>2</v>
      </c>
      <c r="S198">
        <v>170.73</v>
      </c>
      <c r="T198" t="s">
        <v>10</v>
      </c>
      <c r="U198" t="s">
        <v>1545</v>
      </c>
      <c r="V198" t="s">
        <v>93</v>
      </c>
      <c r="W198" t="s">
        <v>94</v>
      </c>
      <c r="AG198">
        <v>45677</v>
      </c>
      <c r="AH198" t="s">
        <v>821</v>
      </c>
      <c r="AK198">
        <v>2</v>
      </c>
      <c r="AN198">
        <v>54</v>
      </c>
      <c r="AY198" t="s">
        <v>1551</v>
      </c>
    </row>
    <row r="199" spans="1:51">
      <c r="A199" t="s">
        <v>1552</v>
      </c>
      <c r="B199" t="s">
        <v>1478</v>
      </c>
      <c r="C199" t="s">
        <v>1553</v>
      </c>
      <c r="D199" t="s">
        <v>1554</v>
      </c>
      <c r="E199" t="s">
        <v>1481</v>
      </c>
      <c r="F199" t="s">
        <v>290</v>
      </c>
      <c r="G199" t="s">
        <v>1482</v>
      </c>
      <c r="H199" t="s">
        <v>90</v>
      </c>
      <c r="J199" t="s">
        <v>91</v>
      </c>
      <c r="K199">
        <v>548240</v>
      </c>
      <c r="L199">
        <v>240218</v>
      </c>
      <c r="M199">
        <v>308022</v>
      </c>
      <c r="N199">
        <v>0</v>
      </c>
      <c r="O199">
        <v>0</v>
      </c>
      <c r="P199">
        <v>0</v>
      </c>
      <c r="S199">
        <v>5071.22</v>
      </c>
      <c r="T199" t="s">
        <v>10</v>
      </c>
      <c r="U199" t="s">
        <v>1555</v>
      </c>
      <c r="V199" t="s">
        <v>93</v>
      </c>
      <c r="W199" t="s">
        <v>94</v>
      </c>
      <c r="AG199">
        <v>45677</v>
      </c>
      <c r="AH199" t="s">
        <v>292</v>
      </c>
      <c r="AY199" t="s">
        <v>1556</v>
      </c>
    </row>
    <row r="200" spans="1:51">
      <c r="A200" t="s">
        <v>1552</v>
      </c>
      <c r="B200" t="s">
        <v>1494</v>
      </c>
      <c r="C200" t="s">
        <v>1557</v>
      </c>
      <c r="D200" t="s">
        <v>1558</v>
      </c>
      <c r="E200" t="s">
        <v>1497</v>
      </c>
      <c r="F200" t="s">
        <v>290</v>
      </c>
      <c r="G200" t="s">
        <v>246</v>
      </c>
      <c r="H200" t="s">
        <v>90</v>
      </c>
      <c r="J200" t="s">
        <v>91</v>
      </c>
      <c r="K200">
        <v>548240</v>
      </c>
      <c r="L200">
        <v>240218</v>
      </c>
      <c r="M200">
        <v>308022</v>
      </c>
      <c r="N200">
        <v>0</v>
      </c>
      <c r="O200">
        <v>0</v>
      </c>
      <c r="P200">
        <v>0</v>
      </c>
      <c r="S200">
        <v>5071.22</v>
      </c>
      <c r="T200" t="s">
        <v>10</v>
      </c>
      <c r="U200" t="s">
        <v>1559</v>
      </c>
      <c r="V200" t="s">
        <v>93</v>
      </c>
      <c r="W200" t="s">
        <v>94</v>
      </c>
      <c r="AG200">
        <v>45677</v>
      </c>
      <c r="AH200" t="s">
        <v>292</v>
      </c>
      <c r="AY200" t="s">
        <v>1560</v>
      </c>
    </row>
    <row r="201" spans="1:51">
      <c r="A201" t="s">
        <v>1561</v>
      </c>
      <c r="B201" t="s">
        <v>1562</v>
      </c>
      <c r="C201" t="s">
        <v>1563</v>
      </c>
      <c r="D201" t="s">
        <v>1564</v>
      </c>
      <c r="E201" t="s">
        <v>1564</v>
      </c>
      <c r="F201" t="s">
        <v>1565</v>
      </c>
      <c r="H201" t="s">
        <v>90</v>
      </c>
      <c r="J201" t="s">
        <v>91</v>
      </c>
      <c r="K201">
        <v>10650</v>
      </c>
      <c r="L201">
        <v>3037</v>
      </c>
      <c r="M201">
        <v>7613</v>
      </c>
      <c r="N201">
        <v>0</v>
      </c>
      <c r="O201">
        <v>0</v>
      </c>
      <c r="P201">
        <v>0</v>
      </c>
      <c r="S201">
        <v>98.51</v>
      </c>
      <c r="T201" t="s">
        <v>10</v>
      </c>
      <c r="U201" t="s">
        <v>1566</v>
      </c>
      <c r="V201" t="s">
        <v>93</v>
      </c>
      <c r="W201" t="s">
        <v>94</v>
      </c>
      <c r="AG201">
        <v>45677</v>
      </c>
      <c r="AH201" t="s">
        <v>1567</v>
      </c>
      <c r="AI201" t="s">
        <v>1568</v>
      </c>
      <c r="AN201">
        <v>332</v>
      </c>
      <c r="AY201" t="s">
        <v>1569</v>
      </c>
    </row>
    <row r="202" spans="1:51">
      <c r="A202" t="s">
        <v>1570</v>
      </c>
      <c r="B202" t="s">
        <v>1571</v>
      </c>
      <c r="C202" t="s">
        <v>1572</v>
      </c>
      <c r="D202" t="s">
        <v>1564</v>
      </c>
      <c r="E202" t="s">
        <v>1564</v>
      </c>
      <c r="F202" t="s">
        <v>747</v>
      </c>
      <c r="H202" t="s">
        <v>90</v>
      </c>
      <c r="J202" t="s">
        <v>91</v>
      </c>
      <c r="K202">
        <v>2888</v>
      </c>
      <c r="L202">
        <v>1332</v>
      </c>
      <c r="M202">
        <v>1556</v>
      </c>
      <c r="N202">
        <v>0</v>
      </c>
      <c r="O202">
        <v>0</v>
      </c>
      <c r="P202">
        <v>0</v>
      </c>
      <c r="S202">
        <v>26.71</v>
      </c>
      <c r="T202" t="s">
        <v>10</v>
      </c>
      <c r="U202" t="s">
        <v>1573</v>
      </c>
      <c r="V202" t="s">
        <v>93</v>
      </c>
      <c r="W202" t="s">
        <v>94</v>
      </c>
      <c r="AG202">
        <v>45677</v>
      </c>
      <c r="AH202" t="s">
        <v>1574</v>
      </c>
      <c r="AN202">
        <v>22</v>
      </c>
      <c r="AY202" t="s">
        <v>1575</v>
      </c>
    </row>
    <row r="203" spans="1:51">
      <c r="A203" t="s">
        <v>1576</v>
      </c>
      <c r="B203" t="s">
        <v>1577</v>
      </c>
      <c r="C203" t="s">
        <v>1578</v>
      </c>
      <c r="D203" t="s">
        <v>1579</v>
      </c>
      <c r="E203" t="s">
        <v>1580</v>
      </c>
      <c r="F203" t="s">
        <v>1581</v>
      </c>
      <c r="H203" t="s">
        <v>90</v>
      </c>
      <c r="J203" t="s">
        <v>91</v>
      </c>
      <c r="K203">
        <v>25251</v>
      </c>
      <c r="L203">
        <v>7296</v>
      </c>
      <c r="M203">
        <v>17955</v>
      </c>
      <c r="N203">
        <v>0</v>
      </c>
      <c r="O203">
        <v>0</v>
      </c>
      <c r="P203">
        <v>0</v>
      </c>
      <c r="S203">
        <v>233.57</v>
      </c>
      <c r="T203" t="s">
        <v>10</v>
      </c>
      <c r="U203" t="s">
        <v>1582</v>
      </c>
      <c r="V203" t="s">
        <v>93</v>
      </c>
      <c r="W203" t="s">
        <v>94</v>
      </c>
      <c r="AG203">
        <v>45677</v>
      </c>
      <c r="AH203" t="s">
        <v>1583</v>
      </c>
      <c r="AI203" t="s">
        <v>116</v>
      </c>
      <c r="AY203" t="s">
        <v>1584</v>
      </c>
    </row>
    <row r="204" spans="1:51">
      <c r="A204" t="s">
        <v>1585</v>
      </c>
      <c r="B204" t="s">
        <v>1586</v>
      </c>
      <c r="C204" t="s">
        <v>1587</v>
      </c>
      <c r="D204" t="s">
        <v>1588</v>
      </c>
      <c r="E204" t="s">
        <v>1588</v>
      </c>
      <c r="F204" t="s">
        <v>496</v>
      </c>
      <c r="H204" t="s">
        <v>90</v>
      </c>
      <c r="J204" t="s">
        <v>91</v>
      </c>
      <c r="K204">
        <v>33561</v>
      </c>
      <c r="L204">
        <v>12260</v>
      </c>
      <c r="M204">
        <v>21301</v>
      </c>
      <c r="N204">
        <v>0</v>
      </c>
      <c r="O204">
        <v>0</v>
      </c>
      <c r="P204">
        <v>0</v>
      </c>
      <c r="S204">
        <v>310.44</v>
      </c>
      <c r="T204" t="s">
        <v>10</v>
      </c>
      <c r="U204" t="s">
        <v>1589</v>
      </c>
      <c r="V204" t="s">
        <v>93</v>
      </c>
      <c r="W204" t="s">
        <v>94</v>
      </c>
      <c r="AG204">
        <v>45677</v>
      </c>
      <c r="AH204" t="s">
        <v>1321</v>
      </c>
      <c r="AI204" t="s">
        <v>116</v>
      </c>
      <c r="AJ204" t="s">
        <v>199</v>
      </c>
      <c r="AN204">
        <v>139</v>
      </c>
      <c r="AY204" t="s">
        <v>1590</v>
      </c>
    </row>
    <row r="205" spans="1:51">
      <c r="A205" t="s">
        <v>1591</v>
      </c>
      <c r="B205" t="s">
        <v>1592</v>
      </c>
      <c r="C205" t="s">
        <v>1593</v>
      </c>
      <c r="D205" t="s">
        <v>1594</v>
      </c>
      <c r="E205" t="s">
        <v>1595</v>
      </c>
      <c r="F205" t="s">
        <v>245</v>
      </c>
      <c r="G205" t="s">
        <v>906</v>
      </c>
      <c r="H205" t="s">
        <v>90</v>
      </c>
      <c r="J205" t="s">
        <v>91</v>
      </c>
      <c r="K205">
        <v>3461435</v>
      </c>
      <c r="L205">
        <v>644305</v>
      </c>
      <c r="M205">
        <v>2817130</v>
      </c>
      <c r="N205">
        <v>9</v>
      </c>
      <c r="O205">
        <v>0</v>
      </c>
      <c r="P205">
        <v>1</v>
      </c>
      <c r="R205">
        <v>10</v>
      </c>
      <c r="S205">
        <v>32018.27</v>
      </c>
      <c r="T205" t="s">
        <v>10</v>
      </c>
      <c r="U205" t="s">
        <v>1596</v>
      </c>
      <c r="V205" t="s">
        <v>93</v>
      </c>
      <c r="W205" t="s">
        <v>94</v>
      </c>
      <c r="AG205">
        <v>45677</v>
      </c>
      <c r="AH205" t="s">
        <v>1597</v>
      </c>
      <c r="AI205" t="s">
        <v>116</v>
      </c>
      <c r="AJ205" t="s">
        <v>249</v>
      </c>
      <c r="AK205">
        <v>10</v>
      </c>
      <c r="AN205">
        <v>1342</v>
      </c>
      <c r="AY205" t="s">
        <v>1598</v>
      </c>
    </row>
    <row r="206" spans="1:51">
      <c r="A206" t="s">
        <v>1599</v>
      </c>
      <c r="B206" t="s">
        <v>1600</v>
      </c>
      <c r="C206" t="s">
        <v>1601</v>
      </c>
      <c r="D206" t="s">
        <v>1602</v>
      </c>
      <c r="E206" t="s">
        <v>559</v>
      </c>
      <c r="F206" t="s">
        <v>113</v>
      </c>
      <c r="G206" t="s">
        <v>560</v>
      </c>
      <c r="H206" t="s">
        <v>90</v>
      </c>
      <c r="J206" t="s">
        <v>91</v>
      </c>
      <c r="K206">
        <v>57947</v>
      </c>
      <c r="L206">
        <v>21724</v>
      </c>
      <c r="M206">
        <v>36223</v>
      </c>
      <c r="N206">
        <v>1</v>
      </c>
      <c r="O206">
        <v>0</v>
      </c>
      <c r="P206">
        <v>0</v>
      </c>
      <c r="R206">
        <v>1</v>
      </c>
      <c r="S206">
        <v>536.01</v>
      </c>
      <c r="T206" t="s">
        <v>10</v>
      </c>
      <c r="U206" t="s">
        <v>1603</v>
      </c>
      <c r="V206" t="s">
        <v>93</v>
      </c>
      <c r="W206" t="s">
        <v>94</v>
      </c>
      <c r="AG206">
        <v>45677</v>
      </c>
      <c r="AH206" t="s">
        <v>1604</v>
      </c>
      <c r="AI206" t="s">
        <v>116</v>
      </c>
      <c r="AK206">
        <v>1</v>
      </c>
      <c r="AN206">
        <v>36</v>
      </c>
      <c r="AY206" t="s">
        <v>1605</v>
      </c>
    </row>
    <row r="207" spans="1:51">
      <c r="A207" t="s">
        <v>1606</v>
      </c>
      <c r="B207" t="s">
        <v>1607</v>
      </c>
      <c r="C207" t="s">
        <v>1608</v>
      </c>
      <c r="D207" t="s">
        <v>1609</v>
      </c>
      <c r="E207" t="s">
        <v>1610</v>
      </c>
      <c r="F207" t="s">
        <v>651</v>
      </c>
      <c r="H207" t="s">
        <v>90</v>
      </c>
      <c r="J207" t="s">
        <v>91</v>
      </c>
      <c r="K207">
        <v>3369741</v>
      </c>
      <c r="L207">
        <v>686778</v>
      </c>
      <c r="M207">
        <v>2682963</v>
      </c>
      <c r="N207">
        <v>2</v>
      </c>
      <c r="O207">
        <v>0</v>
      </c>
      <c r="P207">
        <v>0</v>
      </c>
      <c r="R207">
        <v>2</v>
      </c>
      <c r="S207">
        <v>31170.1</v>
      </c>
      <c r="T207" t="s">
        <v>10</v>
      </c>
      <c r="U207" t="s">
        <v>1611</v>
      </c>
      <c r="V207" t="s">
        <v>93</v>
      </c>
      <c r="W207" t="s">
        <v>454</v>
      </c>
      <c r="AG207">
        <v>45676</v>
      </c>
      <c r="AH207" t="s">
        <v>1612</v>
      </c>
      <c r="AI207" t="s">
        <v>116</v>
      </c>
      <c r="AK207">
        <v>2</v>
      </c>
      <c r="AY207" t="s">
        <v>1613</v>
      </c>
    </row>
    <row r="208" spans="1:51">
      <c r="A208" t="s">
        <v>1614</v>
      </c>
      <c r="B208" t="s">
        <v>1615</v>
      </c>
      <c r="C208" t="s">
        <v>1616</v>
      </c>
      <c r="D208" t="s">
        <v>420</v>
      </c>
      <c r="E208" t="s">
        <v>1617</v>
      </c>
      <c r="F208" t="s">
        <v>1618</v>
      </c>
      <c r="G208" t="s">
        <v>1619</v>
      </c>
      <c r="H208" t="s">
        <v>90</v>
      </c>
      <c r="J208" t="s">
        <v>91</v>
      </c>
      <c r="K208">
        <v>168</v>
      </c>
      <c r="L208">
        <v>133</v>
      </c>
      <c r="M208">
        <v>35</v>
      </c>
      <c r="N208">
        <v>0</v>
      </c>
      <c r="O208">
        <v>0</v>
      </c>
      <c r="P208">
        <v>0</v>
      </c>
      <c r="S208">
        <v>1.55</v>
      </c>
      <c r="T208" t="s">
        <v>12</v>
      </c>
      <c r="U208" t="s">
        <v>1620</v>
      </c>
      <c r="V208" t="s">
        <v>93</v>
      </c>
      <c r="W208" t="s">
        <v>182</v>
      </c>
      <c r="AG208">
        <v>45676</v>
      </c>
      <c r="AH208" t="s">
        <v>1026</v>
      </c>
      <c r="AY208" t="s">
        <v>1621</v>
      </c>
    </row>
    <row r="209" spans="1:51">
      <c r="A209" t="s">
        <v>1622</v>
      </c>
      <c r="B209" t="s">
        <v>1615</v>
      </c>
      <c r="C209" t="s">
        <v>1623</v>
      </c>
      <c r="D209" t="s">
        <v>1624</v>
      </c>
      <c r="E209" t="s">
        <v>1617</v>
      </c>
      <c r="F209" t="s">
        <v>210</v>
      </c>
      <c r="H209" t="s">
        <v>90</v>
      </c>
      <c r="J209" t="s">
        <v>91</v>
      </c>
      <c r="K209">
        <v>118</v>
      </c>
      <c r="L209">
        <v>105</v>
      </c>
      <c r="M209">
        <v>13</v>
      </c>
      <c r="N209">
        <v>0</v>
      </c>
      <c r="O209">
        <v>0</v>
      </c>
      <c r="P209">
        <v>0</v>
      </c>
      <c r="S209">
        <v>1.0900000000000001</v>
      </c>
      <c r="T209" t="s">
        <v>12</v>
      </c>
      <c r="U209" t="s">
        <v>1620</v>
      </c>
      <c r="V209" t="s">
        <v>93</v>
      </c>
      <c r="W209" t="s">
        <v>182</v>
      </c>
      <c r="AG209">
        <v>45676</v>
      </c>
      <c r="AH209" t="s">
        <v>1625</v>
      </c>
      <c r="AY209" t="s">
        <v>1626</v>
      </c>
    </row>
    <row r="210" spans="1:51">
      <c r="A210" t="s">
        <v>1627</v>
      </c>
      <c r="B210" t="s">
        <v>1628</v>
      </c>
      <c r="C210" t="s">
        <v>1629</v>
      </c>
      <c r="D210" t="s">
        <v>959</v>
      </c>
      <c r="E210" t="s">
        <v>1630</v>
      </c>
      <c r="F210" t="s">
        <v>961</v>
      </c>
      <c r="H210" t="s">
        <v>90</v>
      </c>
      <c r="J210" t="s">
        <v>91</v>
      </c>
      <c r="K210">
        <v>103853</v>
      </c>
      <c r="L210">
        <v>28396</v>
      </c>
      <c r="M210">
        <v>75457</v>
      </c>
      <c r="N210">
        <v>2</v>
      </c>
      <c r="O210">
        <v>0</v>
      </c>
      <c r="P210">
        <v>0</v>
      </c>
      <c r="R210">
        <v>2</v>
      </c>
      <c r="S210">
        <v>960.64</v>
      </c>
      <c r="T210" t="s">
        <v>10</v>
      </c>
      <c r="U210" t="s">
        <v>1631</v>
      </c>
      <c r="V210" t="s">
        <v>93</v>
      </c>
      <c r="W210" t="s">
        <v>94</v>
      </c>
      <c r="AG210">
        <v>45676</v>
      </c>
      <c r="AH210" t="s">
        <v>1632</v>
      </c>
      <c r="AK210">
        <v>2</v>
      </c>
      <c r="AY210" t="s">
        <v>1633</v>
      </c>
    </row>
    <row r="211" spans="1:51">
      <c r="A211" t="s">
        <v>1634</v>
      </c>
      <c r="B211" t="s">
        <v>1592</v>
      </c>
      <c r="C211" t="s">
        <v>1635</v>
      </c>
      <c r="D211" t="s">
        <v>1636</v>
      </c>
      <c r="E211" t="s">
        <v>1595</v>
      </c>
      <c r="F211" t="s">
        <v>290</v>
      </c>
      <c r="G211" t="s">
        <v>906</v>
      </c>
      <c r="H211" t="s">
        <v>90</v>
      </c>
      <c r="J211" t="s">
        <v>91</v>
      </c>
      <c r="K211">
        <v>548240</v>
      </c>
      <c r="L211">
        <v>240218</v>
      </c>
      <c r="M211">
        <v>308022</v>
      </c>
      <c r="N211">
        <v>0</v>
      </c>
      <c r="O211">
        <v>0</v>
      </c>
      <c r="P211">
        <v>0</v>
      </c>
      <c r="S211">
        <v>5071.22</v>
      </c>
      <c r="T211" t="s">
        <v>10</v>
      </c>
      <c r="U211" t="s">
        <v>1637</v>
      </c>
      <c r="V211" t="s">
        <v>93</v>
      </c>
      <c r="W211" t="s">
        <v>94</v>
      </c>
      <c r="AG211">
        <v>45676</v>
      </c>
      <c r="AH211" t="s">
        <v>292</v>
      </c>
      <c r="AY211" t="s">
        <v>1638</v>
      </c>
    </row>
    <row r="212" spans="1:51">
      <c r="A212" t="s">
        <v>1639</v>
      </c>
      <c r="B212" t="s">
        <v>1640</v>
      </c>
      <c r="C212" t="s">
        <v>1641</v>
      </c>
      <c r="D212" t="s">
        <v>1642</v>
      </c>
      <c r="E212" t="s">
        <v>1643</v>
      </c>
      <c r="F212" t="s">
        <v>17</v>
      </c>
      <c r="H212" t="s">
        <v>90</v>
      </c>
      <c r="J212" t="s">
        <v>463</v>
      </c>
      <c r="K212">
        <v>4032459</v>
      </c>
      <c r="L212">
        <v>803379</v>
      </c>
      <c r="M212">
        <v>3229080</v>
      </c>
      <c r="N212">
        <v>1</v>
      </c>
      <c r="O212">
        <v>0</v>
      </c>
      <c r="P212">
        <v>0</v>
      </c>
      <c r="R212">
        <v>1</v>
      </c>
      <c r="S212">
        <v>37300.25</v>
      </c>
      <c r="T212" t="s">
        <v>10</v>
      </c>
      <c r="U212" t="s">
        <v>1644</v>
      </c>
      <c r="V212" t="s">
        <v>93</v>
      </c>
      <c r="W212" t="s">
        <v>94</v>
      </c>
      <c r="AG212">
        <v>45676</v>
      </c>
      <c r="AH212" t="s">
        <v>1645</v>
      </c>
      <c r="AI212" t="s">
        <v>116</v>
      </c>
      <c r="AJ212" t="s">
        <v>136</v>
      </c>
      <c r="AK212">
        <v>1</v>
      </c>
      <c r="AN212">
        <v>2009</v>
      </c>
      <c r="AY212" t="s">
        <v>1646</v>
      </c>
    </row>
    <row r="213" spans="1:51">
      <c r="A213" t="s">
        <v>1647</v>
      </c>
      <c r="B213" t="s">
        <v>1648</v>
      </c>
      <c r="C213" t="s">
        <v>1649</v>
      </c>
      <c r="D213" t="s">
        <v>1650</v>
      </c>
      <c r="E213" t="s">
        <v>1651</v>
      </c>
      <c r="F213" t="s">
        <v>1652</v>
      </c>
      <c r="G213" t="s">
        <v>1653</v>
      </c>
      <c r="H213" t="s">
        <v>90</v>
      </c>
      <c r="J213" t="s">
        <v>91</v>
      </c>
      <c r="K213">
        <v>4107208</v>
      </c>
      <c r="L213">
        <v>776720</v>
      </c>
      <c r="M213">
        <v>3330488</v>
      </c>
      <c r="N213">
        <v>3</v>
      </c>
      <c r="O213">
        <v>0</v>
      </c>
      <c r="P213">
        <v>0</v>
      </c>
      <c r="R213">
        <v>3</v>
      </c>
      <c r="S213">
        <v>37991.67</v>
      </c>
      <c r="T213" t="s">
        <v>10</v>
      </c>
      <c r="U213" t="s">
        <v>1654</v>
      </c>
      <c r="V213" t="s">
        <v>93</v>
      </c>
      <c r="W213" t="s">
        <v>94</v>
      </c>
      <c r="AG213">
        <v>45676</v>
      </c>
      <c r="AH213" t="s">
        <v>1655</v>
      </c>
      <c r="AI213" t="s">
        <v>116</v>
      </c>
      <c r="AJ213" t="s">
        <v>339</v>
      </c>
      <c r="AK213">
        <v>3</v>
      </c>
      <c r="AN213">
        <v>2418</v>
      </c>
      <c r="AY213" t="s">
        <v>1656</v>
      </c>
    </row>
    <row r="214" spans="1:51">
      <c r="A214" t="s">
        <v>1657</v>
      </c>
      <c r="B214" t="s">
        <v>1658</v>
      </c>
      <c r="C214" t="s">
        <v>1659</v>
      </c>
      <c r="D214" t="s">
        <v>1660</v>
      </c>
      <c r="E214" t="s">
        <v>1660</v>
      </c>
      <c r="F214" t="s">
        <v>282</v>
      </c>
      <c r="H214" t="s">
        <v>90</v>
      </c>
      <c r="J214" t="s">
        <v>91</v>
      </c>
      <c r="K214">
        <v>353593</v>
      </c>
      <c r="L214">
        <v>116047</v>
      </c>
      <c r="M214">
        <v>237546</v>
      </c>
      <c r="N214">
        <v>0</v>
      </c>
      <c r="O214">
        <v>0</v>
      </c>
      <c r="P214">
        <v>0</v>
      </c>
      <c r="S214">
        <v>3270.74</v>
      </c>
      <c r="T214" t="s">
        <v>10</v>
      </c>
      <c r="U214" t="s">
        <v>1661</v>
      </c>
      <c r="V214" t="s">
        <v>93</v>
      </c>
      <c r="W214" t="s">
        <v>94</v>
      </c>
      <c r="AG214">
        <v>45676</v>
      </c>
      <c r="AH214" t="s">
        <v>1662</v>
      </c>
      <c r="AI214" t="s">
        <v>116</v>
      </c>
      <c r="AN214">
        <v>1709</v>
      </c>
      <c r="AY214" t="s">
        <v>1663</v>
      </c>
    </row>
    <row r="215" spans="1:51">
      <c r="A215" t="s">
        <v>1664</v>
      </c>
      <c r="B215" t="s">
        <v>1648</v>
      </c>
      <c r="C215" t="s">
        <v>1665</v>
      </c>
      <c r="D215" t="s">
        <v>1666</v>
      </c>
      <c r="E215" t="s">
        <v>1651</v>
      </c>
      <c r="F215" t="s">
        <v>290</v>
      </c>
      <c r="G215" t="s">
        <v>1653</v>
      </c>
      <c r="H215" t="s">
        <v>90</v>
      </c>
      <c r="J215" t="s">
        <v>91</v>
      </c>
      <c r="K215">
        <v>548240</v>
      </c>
      <c r="L215">
        <v>240218</v>
      </c>
      <c r="M215">
        <v>308022</v>
      </c>
      <c r="N215">
        <v>0</v>
      </c>
      <c r="O215">
        <v>0</v>
      </c>
      <c r="P215">
        <v>0</v>
      </c>
      <c r="S215">
        <v>5071.22</v>
      </c>
      <c r="T215" t="s">
        <v>10</v>
      </c>
      <c r="U215" t="s">
        <v>1667</v>
      </c>
      <c r="V215" t="s">
        <v>93</v>
      </c>
      <c r="W215" t="s">
        <v>94</v>
      </c>
      <c r="AG215">
        <v>45676</v>
      </c>
      <c r="AH215" t="s">
        <v>1668</v>
      </c>
      <c r="AY215" t="s">
        <v>1669</v>
      </c>
    </row>
    <row r="216" spans="1:51">
      <c r="A216" t="s">
        <v>1670</v>
      </c>
      <c r="B216" t="s">
        <v>1671</v>
      </c>
      <c r="C216" t="s">
        <v>1672</v>
      </c>
      <c r="D216" t="s">
        <v>1673</v>
      </c>
      <c r="E216" t="s">
        <v>1674</v>
      </c>
      <c r="F216" t="s">
        <v>800</v>
      </c>
      <c r="H216" t="s">
        <v>90</v>
      </c>
      <c r="J216" t="s">
        <v>91</v>
      </c>
      <c r="K216">
        <v>5651</v>
      </c>
      <c r="L216">
        <v>966</v>
      </c>
      <c r="M216">
        <v>4685</v>
      </c>
      <c r="N216">
        <v>0</v>
      </c>
      <c r="O216">
        <v>0</v>
      </c>
      <c r="P216">
        <v>0</v>
      </c>
      <c r="S216">
        <v>52.27</v>
      </c>
      <c r="T216" t="s">
        <v>12</v>
      </c>
      <c r="U216" t="s">
        <v>1675</v>
      </c>
      <c r="V216" t="s">
        <v>93</v>
      </c>
      <c r="W216" t="s">
        <v>182</v>
      </c>
      <c r="AG216">
        <v>45675</v>
      </c>
      <c r="AH216" t="s">
        <v>145</v>
      </c>
      <c r="AN216">
        <v>148</v>
      </c>
      <c r="AY216" t="s">
        <v>1676</v>
      </c>
    </row>
    <row r="217" spans="1:51">
      <c r="A217" t="s">
        <v>1677</v>
      </c>
      <c r="B217" t="s">
        <v>1678</v>
      </c>
      <c r="C217" t="s">
        <v>1679</v>
      </c>
      <c r="D217" t="s">
        <v>1680</v>
      </c>
      <c r="E217" t="s">
        <v>1681</v>
      </c>
      <c r="F217" t="s">
        <v>363</v>
      </c>
      <c r="H217" t="s">
        <v>90</v>
      </c>
      <c r="J217" t="s">
        <v>91</v>
      </c>
      <c r="K217">
        <v>12336</v>
      </c>
      <c r="L217">
        <v>2953</v>
      </c>
      <c r="M217">
        <v>9383</v>
      </c>
      <c r="N217">
        <v>1</v>
      </c>
      <c r="O217">
        <v>0</v>
      </c>
      <c r="P217">
        <v>0</v>
      </c>
      <c r="R217">
        <v>1</v>
      </c>
      <c r="S217">
        <v>114.11</v>
      </c>
      <c r="T217" t="s">
        <v>10</v>
      </c>
      <c r="U217" t="s">
        <v>1682</v>
      </c>
      <c r="V217" t="s">
        <v>93</v>
      </c>
      <c r="W217" t="s">
        <v>94</v>
      </c>
      <c r="AG217">
        <v>45675</v>
      </c>
      <c r="AH217" t="s">
        <v>1683</v>
      </c>
      <c r="AI217" t="s">
        <v>116</v>
      </c>
      <c r="AJ217" t="s">
        <v>199</v>
      </c>
      <c r="AK217">
        <v>1</v>
      </c>
      <c r="AN217">
        <v>217</v>
      </c>
      <c r="AY217" t="s">
        <v>1684</v>
      </c>
    </row>
    <row r="218" spans="1:51">
      <c r="A218" t="s">
        <v>1685</v>
      </c>
      <c r="B218" t="s">
        <v>1686</v>
      </c>
      <c r="C218" t="s">
        <v>1687</v>
      </c>
      <c r="D218" t="s">
        <v>1688</v>
      </c>
      <c r="E218" t="s">
        <v>1689</v>
      </c>
      <c r="F218" t="s">
        <v>1690</v>
      </c>
      <c r="H218" t="s">
        <v>90</v>
      </c>
      <c r="J218" t="s">
        <v>463</v>
      </c>
      <c r="K218">
        <v>2177</v>
      </c>
      <c r="L218">
        <v>973</v>
      </c>
      <c r="M218">
        <v>1204</v>
      </c>
      <c r="N218">
        <v>0</v>
      </c>
      <c r="O218">
        <v>0</v>
      </c>
      <c r="P218">
        <v>0</v>
      </c>
      <c r="S218">
        <v>20.14</v>
      </c>
      <c r="T218" t="s">
        <v>16</v>
      </c>
      <c r="U218" t="s">
        <v>1691</v>
      </c>
      <c r="V218" t="s">
        <v>93</v>
      </c>
      <c r="W218" t="s">
        <v>94</v>
      </c>
      <c r="AG218">
        <v>45675</v>
      </c>
      <c r="AH218" t="s">
        <v>1692</v>
      </c>
      <c r="AY218" t="s">
        <v>1693</v>
      </c>
    </row>
    <row r="219" spans="1:51">
      <c r="A219" t="s">
        <v>1694</v>
      </c>
      <c r="B219" t="s">
        <v>1695</v>
      </c>
      <c r="C219" t="s">
        <v>1696</v>
      </c>
      <c r="D219" t="s">
        <v>1697</v>
      </c>
      <c r="E219" t="s">
        <v>1698</v>
      </c>
      <c r="F219" t="s">
        <v>480</v>
      </c>
      <c r="H219" t="s">
        <v>90</v>
      </c>
      <c r="J219" t="s">
        <v>463</v>
      </c>
      <c r="K219">
        <v>364</v>
      </c>
      <c r="L219">
        <v>345</v>
      </c>
      <c r="M219">
        <v>19</v>
      </c>
      <c r="N219">
        <v>0</v>
      </c>
      <c r="O219">
        <v>0</v>
      </c>
      <c r="P219">
        <v>0</v>
      </c>
      <c r="S219">
        <v>3.37</v>
      </c>
      <c r="T219" t="s">
        <v>10</v>
      </c>
      <c r="U219" t="s">
        <v>1699</v>
      </c>
      <c r="V219" t="s">
        <v>93</v>
      </c>
      <c r="W219" t="s">
        <v>94</v>
      </c>
      <c r="AG219">
        <v>45675</v>
      </c>
      <c r="AH219" t="s">
        <v>1700</v>
      </c>
      <c r="AY219" t="s">
        <v>1701</v>
      </c>
    </row>
    <row r="220" spans="1:51">
      <c r="A220" t="s">
        <v>1702</v>
      </c>
      <c r="B220" t="s">
        <v>1562</v>
      </c>
      <c r="C220" t="s">
        <v>1703</v>
      </c>
      <c r="D220" t="s">
        <v>1564</v>
      </c>
      <c r="E220" t="s">
        <v>1564</v>
      </c>
      <c r="F220" t="s">
        <v>21</v>
      </c>
      <c r="H220" t="s">
        <v>90</v>
      </c>
      <c r="J220" t="s">
        <v>91</v>
      </c>
      <c r="K220">
        <v>7681</v>
      </c>
      <c r="L220">
        <v>3443</v>
      </c>
      <c r="M220">
        <v>4238</v>
      </c>
      <c r="N220">
        <v>0</v>
      </c>
      <c r="O220">
        <v>0</v>
      </c>
      <c r="P220">
        <v>0</v>
      </c>
      <c r="S220">
        <v>71.05</v>
      </c>
      <c r="T220" t="s">
        <v>10</v>
      </c>
      <c r="U220" t="s">
        <v>1566</v>
      </c>
      <c r="V220" t="s">
        <v>93</v>
      </c>
      <c r="W220" t="s">
        <v>94</v>
      </c>
      <c r="AG220">
        <v>45675</v>
      </c>
      <c r="AH220" t="s">
        <v>1704</v>
      </c>
      <c r="AI220" t="s">
        <v>930</v>
      </c>
      <c r="AN220">
        <v>78</v>
      </c>
      <c r="AY220" t="s">
        <v>1705</v>
      </c>
    </row>
    <row r="221" spans="1:51">
      <c r="A221" t="s">
        <v>1706</v>
      </c>
      <c r="B221" t="s">
        <v>1707</v>
      </c>
      <c r="C221" t="s">
        <v>1708</v>
      </c>
      <c r="D221" t="s">
        <v>1709</v>
      </c>
      <c r="E221" t="s">
        <v>1710</v>
      </c>
      <c r="F221" t="s">
        <v>290</v>
      </c>
      <c r="H221" t="s">
        <v>90</v>
      </c>
      <c r="J221" t="s">
        <v>91</v>
      </c>
      <c r="K221">
        <v>548240</v>
      </c>
      <c r="L221">
        <v>240218</v>
      </c>
      <c r="M221">
        <v>308022</v>
      </c>
      <c r="N221">
        <v>0</v>
      </c>
      <c r="O221">
        <v>0</v>
      </c>
      <c r="P221">
        <v>0</v>
      </c>
      <c r="S221">
        <v>5071.22</v>
      </c>
      <c r="T221" t="s">
        <v>10</v>
      </c>
      <c r="U221" t="s">
        <v>1711</v>
      </c>
      <c r="V221" t="s">
        <v>93</v>
      </c>
      <c r="W221" t="s">
        <v>94</v>
      </c>
      <c r="AG221">
        <v>45675</v>
      </c>
      <c r="AH221" t="s">
        <v>1712</v>
      </c>
      <c r="AY221" t="s">
        <v>1713</v>
      </c>
    </row>
    <row r="222" spans="1:51">
      <c r="A222" t="s">
        <v>1714</v>
      </c>
      <c r="B222" t="s">
        <v>1501</v>
      </c>
      <c r="C222" t="s">
        <v>1715</v>
      </c>
      <c r="D222" t="s">
        <v>1564</v>
      </c>
      <c r="E222" t="s">
        <v>1564</v>
      </c>
      <c r="F222" t="s">
        <v>987</v>
      </c>
      <c r="H222" t="s">
        <v>90</v>
      </c>
      <c r="J222" t="s">
        <v>91</v>
      </c>
      <c r="K222">
        <v>313266</v>
      </c>
      <c r="L222">
        <v>77349</v>
      </c>
      <c r="M222">
        <v>235917</v>
      </c>
      <c r="N222">
        <v>0</v>
      </c>
      <c r="O222">
        <v>0</v>
      </c>
      <c r="P222">
        <v>0</v>
      </c>
      <c r="S222">
        <v>2897.71</v>
      </c>
      <c r="T222" t="s">
        <v>10</v>
      </c>
      <c r="U222" t="s">
        <v>1716</v>
      </c>
      <c r="V222" t="s">
        <v>93</v>
      </c>
      <c r="W222" t="s">
        <v>94</v>
      </c>
      <c r="AG222">
        <v>45675</v>
      </c>
      <c r="AH222" t="s">
        <v>1717</v>
      </c>
      <c r="AI222" t="s">
        <v>116</v>
      </c>
      <c r="AJ222" t="s">
        <v>199</v>
      </c>
      <c r="AN222">
        <v>187</v>
      </c>
      <c r="AY222" t="s">
        <v>1718</v>
      </c>
    </row>
    <row r="223" spans="1:51">
      <c r="A223" t="s">
        <v>1719</v>
      </c>
      <c r="B223" t="s">
        <v>1707</v>
      </c>
      <c r="C223" t="s">
        <v>1720</v>
      </c>
      <c r="D223" t="s">
        <v>1721</v>
      </c>
      <c r="E223" t="s">
        <v>1710</v>
      </c>
      <c r="F223" t="s">
        <v>17</v>
      </c>
      <c r="G223" t="s">
        <v>1722</v>
      </c>
      <c r="H223" t="s">
        <v>90</v>
      </c>
      <c r="J223" t="s">
        <v>91</v>
      </c>
      <c r="K223">
        <v>4032459</v>
      </c>
      <c r="L223">
        <v>803379</v>
      </c>
      <c r="M223">
        <v>3229080</v>
      </c>
      <c r="N223">
        <v>1</v>
      </c>
      <c r="O223">
        <v>0</v>
      </c>
      <c r="P223">
        <v>0</v>
      </c>
      <c r="R223">
        <v>1</v>
      </c>
      <c r="S223">
        <v>37300.25</v>
      </c>
      <c r="T223" t="s">
        <v>10</v>
      </c>
      <c r="U223" t="s">
        <v>1711</v>
      </c>
      <c r="V223" t="s">
        <v>93</v>
      </c>
      <c r="W223" t="s">
        <v>94</v>
      </c>
      <c r="AG223">
        <v>45675</v>
      </c>
      <c r="AH223" t="s">
        <v>1723</v>
      </c>
      <c r="AI223" t="s">
        <v>116</v>
      </c>
      <c r="AJ223" t="s">
        <v>136</v>
      </c>
      <c r="AK223">
        <v>1</v>
      </c>
      <c r="AN223">
        <v>2013</v>
      </c>
      <c r="AY223" t="s">
        <v>1724</v>
      </c>
    </row>
    <row r="224" spans="1:51">
      <c r="A224" t="s">
        <v>1725</v>
      </c>
      <c r="B224" t="s">
        <v>1726</v>
      </c>
      <c r="C224" t="s">
        <v>1727</v>
      </c>
      <c r="D224" t="s">
        <v>1728</v>
      </c>
      <c r="E224" t="s">
        <v>1728</v>
      </c>
      <c r="F224" t="s">
        <v>245</v>
      </c>
      <c r="H224" t="s">
        <v>90</v>
      </c>
      <c r="J224" t="s">
        <v>91</v>
      </c>
      <c r="K224">
        <v>3461435</v>
      </c>
      <c r="L224">
        <v>644305</v>
      </c>
      <c r="M224">
        <v>2817130</v>
      </c>
      <c r="N224">
        <v>0</v>
      </c>
      <c r="O224">
        <v>0</v>
      </c>
      <c r="P224">
        <v>0</v>
      </c>
      <c r="S224">
        <v>32018.27</v>
      </c>
      <c r="T224" t="s">
        <v>10</v>
      </c>
      <c r="U224" t="s">
        <v>1729</v>
      </c>
      <c r="V224" t="s">
        <v>93</v>
      </c>
      <c r="W224" t="s">
        <v>94</v>
      </c>
      <c r="AG224">
        <v>45675</v>
      </c>
      <c r="AH224" t="s">
        <v>1730</v>
      </c>
      <c r="AI224" t="s">
        <v>116</v>
      </c>
      <c r="AJ224" t="s">
        <v>249</v>
      </c>
      <c r="AN224">
        <v>1630</v>
      </c>
      <c r="AY224" t="s">
        <v>1731</v>
      </c>
    </row>
    <row r="225" spans="1:51">
      <c r="A225" t="s">
        <v>1732</v>
      </c>
      <c r="B225" t="s">
        <v>1733</v>
      </c>
      <c r="C225" t="s">
        <v>1734</v>
      </c>
      <c r="D225" t="s">
        <v>1624</v>
      </c>
      <c r="E225" t="s">
        <v>1617</v>
      </c>
      <c r="F225" t="s">
        <v>583</v>
      </c>
      <c r="H225" t="s">
        <v>90</v>
      </c>
      <c r="J225" t="s">
        <v>91</v>
      </c>
      <c r="K225">
        <v>947</v>
      </c>
      <c r="L225">
        <v>523</v>
      </c>
      <c r="M225">
        <v>424</v>
      </c>
      <c r="N225">
        <v>0</v>
      </c>
      <c r="O225">
        <v>0</v>
      </c>
      <c r="P225">
        <v>0</v>
      </c>
      <c r="S225">
        <v>8.76</v>
      </c>
      <c r="T225" t="s">
        <v>12</v>
      </c>
      <c r="U225" t="s">
        <v>1620</v>
      </c>
      <c r="V225" t="s">
        <v>93</v>
      </c>
      <c r="W225" t="s">
        <v>182</v>
      </c>
      <c r="AG225">
        <v>45674</v>
      </c>
      <c r="AH225" t="s">
        <v>585</v>
      </c>
      <c r="AY225" t="s">
        <v>1735</v>
      </c>
    </row>
    <row r="226" spans="1:51">
      <c r="A226" t="s">
        <v>1736</v>
      </c>
      <c r="B226" t="s">
        <v>1562</v>
      </c>
      <c r="C226" t="s">
        <v>1737</v>
      </c>
      <c r="D226" t="s">
        <v>1564</v>
      </c>
      <c r="E226" t="s">
        <v>1564</v>
      </c>
      <c r="F226" t="s">
        <v>1738</v>
      </c>
      <c r="H226" t="s">
        <v>90</v>
      </c>
      <c r="J226" t="s">
        <v>91</v>
      </c>
      <c r="K226">
        <v>11552</v>
      </c>
      <c r="L226">
        <v>3028</v>
      </c>
      <c r="M226">
        <v>8524</v>
      </c>
      <c r="N226">
        <v>1</v>
      </c>
      <c r="O226">
        <v>0</v>
      </c>
      <c r="P226">
        <v>0</v>
      </c>
      <c r="R226">
        <v>1</v>
      </c>
      <c r="S226">
        <v>106.86</v>
      </c>
      <c r="T226" t="s">
        <v>10</v>
      </c>
      <c r="U226" t="s">
        <v>1566</v>
      </c>
      <c r="V226" t="s">
        <v>93</v>
      </c>
      <c r="W226" t="s">
        <v>94</v>
      </c>
      <c r="AG226">
        <v>45674</v>
      </c>
      <c r="AH226" t="s">
        <v>1739</v>
      </c>
      <c r="AK226">
        <v>1</v>
      </c>
      <c r="AN226">
        <v>54</v>
      </c>
      <c r="AY226" t="s">
        <v>1740</v>
      </c>
    </row>
    <row r="227" spans="1:51">
      <c r="A227" t="s">
        <v>1741</v>
      </c>
      <c r="B227" t="s">
        <v>1562</v>
      </c>
      <c r="C227" t="s">
        <v>1742</v>
      </c>
      <c r="D227" t="s">
        <v>1504</v>
      </c>
      <c r="E227" t="s">
        <v>1504</v>
      </c>
      <c r="F227" t="s">
        <v>19</v>
      </c>
      <c r="H227" t="s">
        <v>90</v>
      </c>
      <c r="J227" t="s">
        <v>91</v>
      </c>
      <c r="K227">
        <v>255415</v>
      </c>
      <c r="L227">
        <v>70363</v>
      </c>
      <c r="M227">
        <v>185052</v>
      </c>
      <c r="N227">
        <v>0</v>
      </c>
      <c r="O227">
        <v>0</v>
      </c>
      <c r="P227">
        <v>0</v>
      </c>
      <c r="S227">
        <v>2362.59</v>
      </c>
      <c r="T227" t="s">
        <v>10</v>
      </c>
      <c r="U227" t="s">
        <v>1566</v>
      </c>
      <c r="V227" t="s">
        <v>93</v>
      </c>
      <c r="W227" t="s">
        <v>94</v>
      </c>
      <c r="AG227">
        <v>45674</v>
      </c>
      <c r="AH227" t="s">
        <v>1351</v>
      </c>
      <c r="AI227" t="s">
        <v>116</v>
      </c>
      <c r="AJ227" t="s">
        <v>136</v>
      </c>
      <c r="AN227">
        <v>147</v>
      </c>
      <c r="AY227" t="s">
        <v>1743</v>
      </c>
    </row>
    <row r="228" spans="1:51">
      <c r="A228" t="s">
        <v>1744</v>
      </c>
      <c r="B228" t="s">
        <v>1615</v>
      </c>
      <c r="C228" t="s">
        <v>1745</v>
      </c>
      <c r="D228" t="s">
        <v>1624</v>
      </c>
      <c r="E228" t="s">
        <v>1674</v>
      </c>
      <c r="F228" t="s">
        <v>783</v>
      </c>
      <c r="H228" t="s">
        <v>90</v>
      </c>
      <c r="J228" t="s">
        <v>91</v>
      </c>
      <c r="K228">
        <v>47752</v>
      </c>
      <c r="L228">
        <v>10902</v>
      </c>
      <c r="M228">
        <v>36850</v>
      </c>
      <c r="N228">
        <v>0</v>
      </c>
      <c r="O228">
        <v>0</v>
      </c>
      <c r="P228">
        <v>0</v>
      </c>
      <c r="S228">
        <v>441.71</v>
      </c>
      <c r="T228" t="s">
        <v>12</v>
      </c>
      <c r="U228" t="s">
        <v>1620</v>
      </c>
      <c r="V228" t="s">
        <v>93</v>
      </c>
      <c r="W228" t="s">
        <v>182</v>
      </c>
      <c r="AG228">
        <v>45674</v>
      </c>
      <c r="AH228" t="s">
        <v>1746</v>
      </c>
      <c r="AN228">
        <v>118</v>
      </c>
      <c r="AY228" t="s">
        <v>1747</v>
      </c>
    </row>
    <row r="229" spans="1:51">
      <c r="A229" t="s">
        <v>1748</v>
      </c>
      <c r="B229" t="s">
        <v>1749</v>
      </c>
      <c r="C229" t="s">
        <v>1750</v>
      </c>
      <c r="D229" t="s">
        <v>1751</v>
      </c>
      <c r="E229" t="s">
        <v>1752</v>
      </c>
      <c r="F229" t="s">
        <v>113</v>
      </c>
      <c r="H229" t="s">
        <v>90</v>
      </c>
      <c r="J229" t="s">
        <v>91</v>
      </c>
      <c r="K229">
        <v>57947</v>
      </c>
      <c r="L229">
        <v>21724</v>
      </c>
      <c r="M229">
        <v>36223</v>
      </c>
      <c r="N229">
        <v>1</v>
      </c>
      <c r="O229">
        <v>0</v>
      </c>
      <c r="P229">
        <v>0</v>
      </c>
      <c r="R229">
        <v>1</v>
      </c>
      <c r="S229">
        <v>536.01</v>
      </c>
      <c r="T229" t="s">
        <v>10</v>
      </c>
      <c r="U229" t="s">
        <v>1753</v>
      </c>
      <c r="V229" t="s">
        <v>93</v>
      </c>
      <c r="W229" t="s">
        <v>94</v>
      </c>
      <c r="AG229">
        <v>45674</v>
      </c>
      <c r="AH229" t="s">
        <v>1754</v>
      </c>
      <c r="AI229" t="s">
        <v>116</v>
      </c>
      <c r="AK229">
        <v>1</v>
      </c>
      <c r="AN229">
        <v>48</v>
      </c>
      <c r="AY229" t="s">
        <v>1755</v>
      </c>
    </row>
    <row r="230" spans="1:51">
      <c r="A230" t="s">
        <v>1756</v>
      </c>
      <c r="B230" t="s">
        <v>1615</v>
      </c>
      <c r="C230" t="s">
        <v>1757</v>
      </c>
      <c r="D230" t="s">
        <v>1758</v>
      </c>
      <c r="E230" t="s">
        <v>1617</v>
      </c>
      <c r="F230" t="s">
        <v>188</v>
      </c>
      <c r="H230" t="s">
        <v>90</v>
      </c>
      <c r="J230" t="s">
        <v>91</v>
      </c>
      <c r="K230">
        <v>28324</v>
      </c>
      <c r="L230">
        <v>7719</v>
      </c>
      <c r="M230">
        <v>20605</v>
      </c>
      <c r="N230">
        <v>0</v>
      </c>
      <c r="O230">
        <v>0</v>
      </c>
      <c r="P230">
        <v>0</v>
      </c>
      <c r="S230">
        <v>262</v>
      </c>
      <c r="T230" t="s">
        <v>12</v>
      </c>
      <c r="U230" t="s">
        <v>1759</v>
      </c>
      <c r="V230" t="s">
        <v>93</v>
      </c>
      <c r="W230" t="s">
        <v>182</v>
      </c>
      <c r="AG230">
        <v>45674</v>
      </c>
      <c r="AH230" t="s">
        <v>1760</v>
      </c>
      <c r="AY230" t="s">
        <v>1761</v>
      </c>
    </row>
    <row r="231" spans="1:51">
      <c r="A231" t="s">
        <v>1762</v>
      </c>
      <c r="B231" t="s">
        <v>1562</v>
      </c>
      <c r="C231" t="s">
        <v>1763</v>
      </c>
      <c r="D231" t="s">
        <v>1564</v>
      </c>
      <c r="E231" t="s">
        <v>1564</v>
      </c>
      <c r="F231" t="s">
        <v>188</v>
      </c>
      <c r="H231" t="s">
        <v>90</v>
      </c>
      <c r="J231" t="s">
        <v>91</v>
      </c>
      <c r="K231">
        <v>28324</v>
      </c>
      <c r="L231">
        <v>7719</v>
      </c>
      <c r="M231">
        <v>20605</v>
      </c>
      <c r="N231">
        <v>0</v>
      </c>
      <c r="O231">
        <v>0</v>
      </c>
      <c r="P231">
        <v>0</v>
      </c>
      <c r="S231">
        <v>262</v>
      </c>
      <c r="T231" t="s">
        <v>10</v>
      </c>
      <c r="U231" t="s">
        <v>1566</v>
      </c>
      <c r="V231" t="s">
        <v>93</v>
      </c>
      <c r="W231" t="s">
        <v>94</v>
      </c>
      <c r="AG231">
        <v>45674</v>
      </c>
      <c r="AH231" t="s">
        <v>1764</v>
      </c>
      <c r="AY231" t="s">
        <v>1765</v>
      </c>
    </row>
    <row r="232" spans="1:51">
      <c r="A232" t="s">
        <v>1766</v>
      </c>
      <c r="B232" t="s">
        <v>1767</v>
      </c>
      <c r="C232" t="s">
        <v>1768</v>
      </c>
      <c r="D232" t="s">
        <v>172</v>
      </c>
      <c r="E232" t="s">
        <v>1564</v>
      </c>
      <c r="F232" t="s">
        <v>173</v>
      </c>
      <c r="H232" t="s">
        <v>90</v>
      </c>
      <c r="J232" t="s">
        <v>91</v>
      </c>
      <c r="K232">
        <v>5018</v>
      </c>
      <c r="L232">
        <v>1679</v>
      </c>
      <c r="M232">
        <v>3339</v>
      </c>
      <c r="N232">
        <v>0</v>
      </c>
      <c r="O232">
        <v>0</v>
      </c>
      <c r="P232">
        <v>0</v>
      </c>
      <c r="S232">
        <v>46.42</v>
      </c>
      <c r="T232" t="s">
        <v>10</v>
      </c>
      <c r="U232" t="s">
        <v>1566</v>
      </c>
      <c r="V232" t="s">
        <v>93</v>
      </c>
      <c r="W232" t="s">
        <v>94</v>
      </c>
      <c r="AG232">
        <v>45674</v>
      </c>
      <c r="AH232" t="s">
        <v>1769</v>
      </c>
      <c r="AI232" t="s">
        <v>116</v>
      </c>
      <c r="AJ232" t="s">
        <v>136</v>
      </c>
      <c r="AY232" t="s">
        <v>1770</v>
      </c>
    </row>
    <row r="233" spans="1:51">
      <c r="A233" t="s">
        <v>1771</v>
      </c>
      <c r="B233" t="s">
        <v>1772</v>
      </c>
      <c r="C233" t="s">
        <v>1773</v>
      </c>
      <c r="D233" t="s">
        <v>1774</v>
      </c>
      <c r="E233" t="s">
        <v>1775</v>
      </c>
      <c r="F233" t="s">
        <v>851</v>
      </c>
      <c r="H233" t="s">
        <v>90</v>
      </c>
      <c r="J233" t="s">
        <v>91</v>
      </c>
      <c r="K233">
        <v>0</v>
      </c>
      <c r="L233">
        <v>0</v>
      </c>
      <c r="M233">
        <v>0</v>
      </c>
      <c r="N233">
        <v>3</v>
      </c>
      <c r="O233">
        <v>0</v>
      </c>
      <c r="P233">
        <v>0</v>
      </c>
      <c r="R233">
        <v>3</v>
      </c>
      <c r="S233">
        <v>0</v>
      </c>
      <c r="T233" t="s">
        <v>12</v>
      </c>
      <c r="U233" t="s">
        <v>1776</v>
      </c>
      <c r="V233" t="s">
        <v>93</v>
      </c>
      <c r="W233" t="s">
        <v>94</v>
      </c>
      <c r="AG233">
        <v>45674</v>
      </c>
      <c r="AH233" t="s">
        <v>1777</v>
      </c>
      <c r="AK233">
        <v>3</v>
      </c>
      <c r="AY233" t="s">
        <v>1778</v>
      </c>
    </row>
    <row r="234" spans="1:51">
      <c r="A234" t="s">
        <v>1779</v>
      </c>
      <c r="B234" t="s">
        <v>1780</v>
      </c>
      <c r="C234" t="s">
        <v>1781</v>
      </c>
      <c r="D234" t="s">
        <v>1782</v>
      </c>
      <c r="E234" t="s">
        <v>1783</v>
      </c>
      <c r="F234" t="s">
        <v>22</v>
      </c>
      <c r="H234" t="s">
        <v>90</v>
      </c>
      <c r="J234" t="s">
        <v>91</v>
      </c>
      <c r="K234">
        <v>2726</v>
      </c>
      <c r="L234">
        <v>1238</v>
      </c>
      <c r="M234">
        <v>1488</v>
      </c>
      <c r="N234">
        <v>0</v>
      </c>
      <c r="O234">
        <v>0</v>
      </c>
      <c r="P234">
        <v>0</v>
      </c>
      <c r="S234">
        <v>25.22</v>
      </c>
      <c r="T234" t="s">
        <v>10</v>
      </c>
      <c r="U234" t="s">
        <v>1784</v>
      </c>
      <c r="V234" t="s">
        <v>93</v>
      </c>
      <c r="W234" t="s">
        <v>94</v>
      </c>
      <c r="AG234">
        <v>45674</v>
      </c>
      <c r="AH234" t="s">
        <v>1785</v>
      </c>
      <c r="AY234" t="s">
        <v>1786</v>
      </c>
    </row>
    <row r="235" spans="1:51">
      <c r="A235" t="s">
        <v>1787</v>
      </c>
      <c r="B235" t="s">
        <v>1788</v>
      </c>
      <c r="C235" t="s">
        <v>1789</v>
      </c>
      <c r="D235" t="s">
        <v>1790</v>
      </c>
      <c r="E235" t="s">
        <v>1791</v>
      </c>
      <c r="F235" t="s">
        <v>21</v>
      </c>
      <c r="G235" t="s">
        <v>1792</v>
      </c>
      <c r="H235" t="s">
        <v>90</v>
      </c>
      <c r="J235" t="s">
        <v>91</v>
      </c>
      <c r="K235">
        <v>7681</v>
      </c>
      <c r="L235">
        <v>3443</v>
      </c>
      <c r="M235">
        <v>4238</v>
      </c>
      <c r="N235">
        <v>0</v>
      </c>
      <c r="O235">
        <v>0</v>
      </c>
      <c r="P235">
        <v>0</v>
      </c>
      <c r="S235">
        <v>71.05</v>
      </c>
      <c r="T235" t="s">
        <v>12</v>
      </c>
      <c r="U235" t="s">
        <v>1793</v>
      </c>
      <c r="V235" t="s">
        <v>93</v>
      </c>
      <c r="W235" t="s">
        <v>454</v>
      </c>
      <c r="AG235">
        <v>45674</v>
      </c>
      <c r="AH235" t="s">
        <v>1794</v>
      </c>
      <c r="AI235" t="s">
        <v>930</v>
      </c>
      <c r="AN235">
        <v>87</v>
      </c>
      <c r="AY235" t="s">
        <v>1795</v>
      </c>
    </row>
    <row r="236" spans="1:51">
      <c r="A236" t="s">
        <v>1796</v>
      </c>
      <c r="B236" t="s">
        <v>1797</v>
      </c>
      <c r="C236" t="s">
        <v>1798</v>
      </c>
      <c r="D236" t="s">
        <v>1799</v>
      </c>
      <c r="E236" t="s">
        <v>1800</v>
      </c>
      <c r="F236" t="s">
        <v>290</v>
      </c>
      <c r="G236" t="s">
        <v>1722</v>
      </c>
      <c r="H236" t="s">
        <v>90</v>
      </c>
      <c r="J236" t="s">
        <v>91</v>
      </c>
      <c r="K236">
        <v>548240</v>
      </c>
      <c r="L236">
        <v>240218</v>
      </c>
      <c r="M236">
        <v>308022</v>
      </c>
      <c r="N236">
        <v>0</v>
      </c>
      <c r="O236">
        <v>0</v>
      </c>
      <c r="P236">
        <v>0</v>
      </c>
      <c r="S236">
        <v>5071.22</v>
      </c>
      <c r="T236" t="s">
        <v>10</v>
      </c>
      <c r="U236" t="s">
        <v>1801</v>
      </c>
      <c r="V236" t="s">
        <v>93</v>
      </c>
      <c r="W236" t="s">
        <v>94</v>
      </c>
      <c r="AG236">
        <v>45674</v>
      </c>
      <c r="AH236" t="s">
        <v>1802</v>
      </c>
      <c r="AY236" t="s">
        <v>1803</v>
      </c>
    </row>
    <row r="237" spans="1:51">
      <c r="A237" t="s">
        <v>1804</v>
      </c>
      <c r="B237" t="s">
        <v>1805</v>
      </c>
      <c r="C237" t="s">
        <v>1806</v>
      </c>
      <c r="D237" t="s">
        <v>1807</v>
      </c>
      <c r="E237" t="s">
        <v>1808</v>
      </c>
      <c r="F237" t="s">
        <v>245</v>
      </c>
      <c r="G237" t="s">
        <v>246</v>
      </c>
      <c r="H237" t="s">
        <v>90</v>
      </c>
      <c r="J237" t="s">
        <v>91</v>
      </c>
      <c r="K237">
        <v>3461435</v>
      </c>
      <c r="L237">
        <v>644305</v>
      </c>
      <c r="M237">
        <v>2817130</v>
      </c>
      <c r="N237">
        <v>1</v>
      </c>
      <c r="O237">
        <v>0</v>
      </c>
      <c r="P237">
        <v>0</v>
      </c>
      <c r="R237">
        <v>1</v>
      </c>
      <c r="S237">
        <v>32018.27</v>
      </c>
      <c r="T237" t="s">
        <v>10</v>
      </c>
      <c r="U237" t="s">
        <v>1809</v>
      </c>
      <c r="V237" t="s">
        <v>93</v>
      </c>
      <c r="W237" t="s">
        <v>94</v>
      </c>
      <c r="AG237">
        <v>45674</v>
      </c>
      <c r="AH237" t="s">
        <v>1810</v>
      </c>
      <c r="AI237" t="s">
        <v>116</v>
      </c>
      <c r="AJ237" t="s">
        <v>249</v>
      </c>
      <c r="AK237">
        <v>1</v>
      </c>
      <c r="AN237">
        <v>1630</v>
      </c>
      <c r="AY237" t="s">
        <v>1811</v>
      </c>
    </row>
    <row r="238" spans="1:51">
      <c r="A238" t="s">
        <v>1812</v>
      </c>
      <c r="B238" t="s">
        <v>1797</v>
      </c>
      <c r="C238" t="s">
        <v>1813</v>
      </c>
      <c r="D238" t="s">
        <v>1814</v>
      </c>
      <c r="E238" t="s">
        <v>1814</v>
      </c>
      <c r="F238" t="s">
        <v>17</v>
      </c>
      <c r="G238" t="s">
        <v>1722</v>
      </c>
      <c r="H238" t="s">
        <v>90</v>
      </c>
      <c r="J238" t="s">
        <v>91</v>
      </c>
      <c r="K238">
        <v>4032459</v>
      </c>
      <c r="L238">
        <v>803379</v>
      </c>
      <c r="M238">
        <v>3229080</v>
      </c>
      <c r="N238">
        <v>1</v>
      </c>
      <c r="O238">
        <v>0</v>
      </c>
      <c r="P238">
        <v>0</v>
      </c>
      <c r="R238">
        <v>1</v>
      </c>
      <c r="S238">
        <v>37300.25</v>
      </c>
      <c r="T238" t="s">
        <v>10</v>
      </c>
      <c r="U238" t="s">
        <v>1801</v>
      </c>
      <c r="V238" t="s">
        <v>93</v>
      </c>
      <c r="W238" t="s">
        <v>94</v>
      </c>
      <c r="AG238">
        <v>45674</v>
      </c>
      <c r="AH238" t="s">
        <v>528</v>
      </c>
      <c r="AI238" t="s">
        <v>116</v>
      </c>
      <c r="AJ238" t="s">
        <v>136</v>
      </c>
      <c r="AK238">
        <v>1</v>
      </c>
      <c r="AN238">
        <v>2013</v>
      </c>
      <c r="AY238" t="s">
        <v>1815</v>
      </c>
    </row>
    <row r="239" spans="1:51">
      <c r="A239" t="s">
        <v>1816</v>
      </c>
      <c r="B239" t="s">
        <v>1817</v>
      </c>
      <c r="C239" t="s">
        <v>1818</v>
      </c>
      <c r="D239" t="s">
        <v>1819</v>
      </c>
      <c r="E239" t="s">
        <v>1820</v>
      </c>
      <c r="F239" t="s">
        <v>543</v>
      </c>
      <c r="H239" t="s">
        <v>90</v>
      </c>
      <c r="J239" t="s">
        <v>91</v>
      </c>
      <c r="K239">
        <v>822931</v>
      </c>
      <c r="L239">
        <v>124815</v>
      </c>
      <c r="M239">
        <v>698116</v>
      </c>
      <c r="N239">
        <v>0</v>
      </c>
      <c r="O239">
        <v>0</v>
      </c>
      <c r="P239">
        <v>0</v>
      </c>
      <c r="S239">
        <v>7612.11</v>
      </c>
      <c r="T239" t="s">
        <v>10</v>
      </c>
      <c r="U239" t="s">
        <v>1821</v>
      </c>
      <c r="V239" t="s">
        <v>93</v>
      </c>
      <c r="W239" t="s">
        <v>94</v>
      </c>
      <c r="AG239">
        <v>45674</v>
      </c>
      <c r="AH239" t="s">
        <v>923</v>
      </c>
      <c r="AI239" t="s">
        <v>116</v>
      </c>
      <c r="AJ239" t="s">
        <v>199</v>
      </c>
      <c r="AN239">
        <v>308</v>
      </c>
      <c r="AY239" t="s">
        <v>1822</v>
      </c>
    </row>
    <row r="240" spans="1:51">
      <c r="A240" t="s">
        <v>1823</v>
      </c>
      <c r="B240" t="s">
        <v>1824</v>
      </c>
      <c r="C240" t="s">
        <v>1825</v>
      </c>
      <c r="D240" t="s">
        <v>1826</v>
      </c>
      <c r="E240" t="s">
        <v>1827</v>
      </c>
      <c r="F240" t="s">
        <v>9</v>
      </c>
      <c r="G240" t="s">
        <v>809</v>
      </c>
      <c r="H240" t="s">
        <v>90</v>
      </c>
      <c r="J240" t="s">
        <v>91</v>
      </c>
      <c r="K240">
        <v>17656</v>
      </c>
      <c r="L240">
        <v>5148</v>
      </c>
      <c r="M240">
        <v>12508</v>
      </c>
      <c r="N240">
        <v>0</v>
      </c>
      <c r="O240">
        <v>0</v>
      </c>
      <c r="P240">
        <v>0</v>
      </c>
      <c r="S240">
        <v>163.32</v>
      </c>
      <c r="T240" t="s">
        <v>10</v>
      </c>
      <c r="U240" t="s">
        <v>1828</v>
      </c>
      <c r="V240" t="s">
        <v>93</v>
      </c>
      <c r="W240" t="s">
        <v>94</v>
      </c>
      <c r="AG240">
        <v>45673</v>
      </c>
      <c r="AH240" t="s">
        <v>1829</v>
      </c>
      <c r="AI240" t="s">
        <v>116</v>
      </c>
      <c r="AJ240" t="s">
        <v>811</v>
      </c>
      <c r="AN240">
        <v>53</v>
      </c>
      <c r="AY240" t="s">
        <v>1830</v>
      </c>
    </row>
    <row r="241" spans="1:51">
      <c r="A241" t="s">
        <v>1831</v>
      </c>
      <c r="B241" t="s">
        <v>1832</v>
      </c>
      <c r="C241" t="s">
        <v>1833</v>
      </c>
      <c r="D241" t="s">
        <v>1834</v>
      </c>
      <c r="E241" t="s">
        <v>1835</v>
      </c>
      <c r="F241" t="s">
        <v>19</v>
      </c>
      <c r="G241" t="s">
        <v>614</v>
      </c>
      <c r="H241" t="s">
        <v>90</v>
      </c>
      <c r="J241" t="s">
        <v>91</v>
      </c>
      <c r="K241">
        <v>255415</v>
      </c>
      <c r="L241">
        <v>70363</v>
      </c>
      <c r="M241">
        <v>185052</v>
      </c>
      <c r="N241">
        <v>0</v>
      </c>
      <c r="O241">
        <v>0</v>
      </c>
      <c r="P241">
        <v>0</v>
      </c>
      <c r="S241">
        <v>2362.59</v>
      </c>
      <c r="T241" t="s">
        <v>12</v>
      </c>
      <c r="U241" t="s">
        <v>1836</v>
      </c>
      <c r="V241" t="s">
        <v>93</v>
      </c>
      <c r="W241" t="s">
        <v>94</v>
      </c>
      <c r="AG241">
        <v>45673</v>
      </c>
      <c r="AH241" t="s">
        <v>1837</v>
      </c>
      <c r="AI241" t="s">
        <v>116</v>
      </c>
      <c r="AJ241" t="s">
        <v>136</v>
      </c>
      <c r="AN241">
        <v>147</v>
      </c>
      <c r="AY241" t="s">
        <v>1838</v>
      </c>
    </row>
    <row r="242" spans="1:51">
      <c r="A242" t="s">
        <v>1839</v>
      </c>
      <c r="B242" t="s">
        <v>1840</v>
      </c>
      <c r="C242" t="s">
        <v>1841</v>
      </c>
      <c r="D242" t="s">
        <v>1842</v>
      </c>
      <c r="E242" t="s">
        <v>1843</v>
      </c>
      <c r="F242" t="s">
        <v>363</v>
      </c>
      <c r="H242" t="s">
        <v>90</v>
      </c>
      <c r="J242" t="s">
        <v>91</v>
      </c>
      <c r="K242">
        <v>12336</v>
      </c>
      <c r="L242">
        <v>2953</v>
      </c>
      <c r="M242">
        <v>9383</v>
      </c>
      <c r="N242">
        <v>1</v>
      </c>
      <c r="O242">
        <v>0</v>
      </c>
      <c r="P242">
        <v>0</v>
      </c>
      <c r="R242">
        <v>1</v>
      </c>
      <c r="S242">
        <v>114.11</v>
      </c>
      <c r="T242" t="s">
        <v>12</v>
      </c>
      <c r="U242" t="s">
        <v>1844</v>
      </c>
      <c r="V242" t="s">
        <v>93</v>
      </c>
      <c r="W242" t="s">
        <v>454</v>
      </c>
      <c r="AG242">
        <v>45673</v>
      </c>
      <c r="AH242" t="s">
        <v>1845</v>
      </c>
      <c r="AI242" t="s">
        <v>116</v>
      </c>
      <c r="AJ242" t="s">
        <v>199</v>
      </c>
      <c r="AK242">
        <v>1</v>
      </c>
      <c r="AN242">
        <v>309</v>
      </c>
      <c r="AY242" t="s">
        <v>1846</v>
      </c>
    </row>
    <row r="243" spans="1:51">
      <c r="A243" t="s">
        <v>1847</v>
      </c>
      <c r="B243" t="s">
        <v>1848</v>
      </c>
      <c r="C243" t="s">
        <v>1849</v>
      </c>
      <c r="D243" t="s">
        <v>1850</v>
      </c>
      <c r="E243" t="s">
        <v>1851</v>
      </c>
      <c r="F243" t="s">
        <v>1652</v>
      </c>
      <c r="G243" t="s">
        <v>1852</v>
      </c>
      <c r="H243" t="s">
        <v>90</v>
      </c>
      <c r="J243" t="s">
        <v>91</v>
      </c>
      <c r="K243">
        <v>4107208</v>
      </c>
      <c r="L243">
        <v>776720</v>
      </c>
      <c r="M243">
        <v>3330488</v>
      </c>
      <c r="N243">
        <v>1</v>
      </c>
      <c r="O243">
        <v>0</v>
      </c>
      <c r="P243">
        <v>0</v>
      </c>
      <c r="R243">
        <v>1</v>
      </c>
      <c r="S243">
        <v>37991.67</v>
      </c>
      <c r="T243" t="s">
        <v>10</v>
      </c>
      <c r="U243" t="s">
        <v>1853</v>
      </c>
      <c r="V243" t="s">
        <v>93</v>
      </c>
      <c r="W243" t="s">
        <v>94</v>
      </c>
      <c r="AG243">
        <v>45673</v>
      </c>
      <c r="AH243" t="s">
        <v>1854</v>
      </c>
      <c r="AI243" t="s">
        <v>116</v>
      </c>
      <c r="AJ243" t="s">
        <v>339</v>
      </c>
      <c r="AK243">
        <v>1</v>
      </c>
      <c r="AN243">
        <v>2789</v>
      </c>
      <c r="AY243" t="s">
        <v>1855</v>
      </c>
    </row>
    <row r="244" spans="1:51">
      <c r="A244" t="s">
        <v>1856</v>
      </c>
      <c r="B244" t="s">
        <v>1805</v>
      </c>
      <c r="C244" t="s">
        <v>1857</v>
      </c>
      <c r="D244" t="s">
        <v>1858</v>
      </c>
      <c r="E244" t="s">
        <v>1859</v>
      </c>
      <c r="F244" t="s">
        <v>290</v>
      </c>
      <c r="G244" t="s">
        <v>246</v>
      </c>
      <c r="H244" t="s">
        <v>90</v>
      </c>
      <c r="J244" t="s">
        <v>91</v>
      </c>
      <c r="K244">
        <v>548240</v>
      </c>
      <c r="L244">
        <v>240218</v>
      </c>
      <c r="M244">
        <v>308022</v>
      </c>
      <c r="N244">
        <v>0</v>
      </c>
      <c r="O244">
        <v>0</v>
      </c>
      <c r="P244">
        <v>0</v>
      </c>
      <c r="S244">
        <v>5071.22</v>
      </c>
      <c r="T244" t="s">
        <v>10</v>
      </c>
      <c r="U244" t="s">
        <v>1809</v>
      </c>
      <c r="V244" t="s">
        <v>93</v>
      </c>
      <c r="W244" t="s">
        <v>94</v>
      </c>
      <c r="AG244">
        <v>45673</v>
      </c>
      <c r="AH244" t="s">
        <v>292</v>
      </c>
      <c r="AY244" t="s">
        <v>1860</v>
      </c>
    </row>
    <row r="245" spans="1:51">
      <c r="A245" t="s">
        <v>1861</v>
      </c>
      <c r="B245" t="s">
        <v>1862</v>
      </c>
      <c r="C245" t="s">
        <v>1863</v>
      </c>
      <c r="D245" t="s">
        <v>1864</v>
      </c>
      <c r="E245" t="s">
        <v>1865</v>
      </c>
      <c r="F245" t="s">
        <v>1866</v>
      </c>
      <c r="G245" t="s">
        <v>1867</v>
      </c>
      <c r="H245" t="s">
        <v>90</v>
      </c>
      <c r="J245" t="s">
        <v>91</v>
      </c>
      <c r="K245">
        <v>10321</v>
      </c>
      <c r="L245">
        <v>2394</v>
      </c>
      <c r="M245">
        <v>7927</v>
      </c>
      <c r="N245">
        <v>0</v>
      </c>
      <c r="O245">
        <v>0</v>
      </c>
      <c r="P245">
        <v>0</v>
      </c>
      <c r="S245">
        <v>95.47</v>
      </c>
      <c r="T245" t="s">
        <v>12</v>
      </c>
      <c r="U245" t="s">
        <v>1868</v>
      </c>
      <c r="V245" t="s">
        <v>93</v>
      </c>
      <c r="W245" t="s">
        <v>454</v>
      </c>
      <c r="AG245">
        <v>45673</v>
      </c>
      <c r="AH245" t="s">
        <v>1869</v>
      </c>
      <c r="AI245" t="s">
        <v>116</v>
      </c>
      <c r="AJ245" t="s">
        <v>199</v>
      </c>
      <c r="AN245">
        <v>411</v>
      </c>
      <c r="AY245" t="s">
        <v>1870</v>
      </c>
    </row>
    <row r="246" spans="1:51">
      <c r="A246" t="s">
        <v>1871</v>
      </c>
      <c r="B246" t="s">
        <v>1872</v>
      </c>
      <c r="C246" t="s">
        <v>1873</v>
      </c>
      <c r="D246" t="s">
        <v>1874</v>
      </c>
      <c r="E246" t="s">
        <v>1875</v>
      </c>
      <c r="F246" t="s">
        <v>684</v>
      </c>
      <c r="H246" t="s">
        <v>90</v>
      </c>
      <c r="J246" t="s">
        <v>91</v>
      </c>
      <c r="K246">
        <v>3253</v>
      </c>
      <c r="L246">
        <v>1908</v>
      </c>
      <c r="M246">
        <v>1345</v>
      </c>
      <c r="N246">
        <v>1</v>
      </c>
      <c r="O246">
        <v>0</v>
      </c>
      <c r="P246">
        <v>0</v>
      </c>
      <c r="R246">
        <v>1</v>
      </c>
      <c r="S246">
        <v>30.09</v>
      </c>
      <c r="T246" t="s">
        <v>12</v>
      </c>
      <c r="U246" t="s">
        <v>1876</v>
      </c>
      <c r="V246" t="s">
        <v>93</v>
      </c>
      <c r="W246" t="s">
        <v>94</v>
      </c>
      <c r="AG246">
        <v>45673</v>
      </c>
      <c r="AH246" t="s">
        <v>1877</v>
      </c>
      <c r="AK246">
        <v>1</v>
      </c>
      <c r="AY246" t="s">
        <v>1878</v>
      </c>
    </row>
    <row r="247" spans="1:51">
      <c r="A247" t="s">
        <v>1879</v>
      </c>
      <c r="B247" t="s">
        <v>1880</v>
      </c>
      <c r="C247" t="s">
        <v>1881</v>
      </c>
      <c r="D247" t="s">
        <v>1882</v>
      </c>
      <c r="E247" t="s">
        <v>1883</v>
      </c>
      <c r="F247" t="s">
        <v>800</v>
      </c>
      <c r="H247" t="s">
        <v>90</v>
      </c>
      <c r="J247" t="s">
        <v>91</v>
      </c>
      <c r="K247">
        <v>5651</v>
      </c>
      <c r="L247">
        <v>966</v>
      </c>
      <c r="M247">
        <v>4685</v>
      </c>
      <c r="N247">
        <v>0</v>
      </c>
      <c r="O247">
        <v>0</v>
      </c>
      <c r="P247">
        <v>0</v>
      </c>
      <c r="S247">
        <v>52.27</v>
      </c>
      <c r="T247" t="s">
        <v>10</v>
      </c>
      <c r="U247" t="s">
        <v>1884</v>
      </c>
      <c r="V247" t="s">
        <v>93</v>
      </c>
      <c r="W247" t="s">
        <v>94</v>
      </c>
      <c r="AG247">
        <v>45673</v>
      </c>
      <c r="AH247" t="s">
        <v>1885</v>
      </c>
      <c r="AN247">
        <v>196</v>
      </c>
      <c r="AY247" t="s">
        <v>1886</v>
      </c>
    </row>
    <row r="248" spans="1:51">
      <c r="A248" t="s">
        <v>1887</v>
      </c>
      <c r="B248" t="s">
        <v>1888</v>
      </c>
      <c r="C248" t="s">
        <v>1889</v>
      </c>
      <c r="D248" t="s">
        <v>1882</v>
      </c>
      <c r="E248" t="s">
        <v>1883</v>
      </c>
      <c r="F248" t="s">
        <v>18</v>
      </c>
      <c r="H248" t="s">
        <v>90</v>
      </c>
      <c r="J248" t="s">
        <v>91</v>
      </c>
      <c r="K248">
        <v>520158</v>
      </c>
      <c r="L248">
        <v>47796</v>
      </c>
      <c r="M248">
        <v>472362</v>
      </c>
      <c r="N248">
        <v>4</v>
      </c>
      <c r="O248">
        <v>0</v>
      </c>
      <c r="P248">
        <v>0</v>
      </c>
      <c r="R248">
        <v>4</v>
      </c>
      <c r="S248">
        <v>4811.46</v>
      </c>
      <c r="T248" t="s">
        <v>10</v>
      </c>
      <c r="U248" t="s">
        <v>1890</v>
      </c>
      <c r="V248" t="s">
        <v>93</v>
      </c>
      <c r="W248" t="s">
        <v>94</v>
      </c>
      <c r="AG248">
        <v>45673</v>
      </c>
      <c r="AH248" t="s">
        <v>1891</v>
      </c>
      <c r="AK248">
        <v>4</v>
      </c>
      <c r="AN248">
        <v>1093</v>
      </c>
      <c r="AY248" t="s">
        <v>1892</v>
      </c>
    </row>
    <row r="249" spans="1:51">
      <c r="A249" t="s">
        <v>1893</v>
      </c>
      <c r="B249" t="s">
        <v>1894</v>
      </c>
      <c r="C249" t="s">
        <v>1895</v>
      </c>
      <c r="D249" t="s">
        <v>1896</v>
      </c>
      <c r="E249" t="s">
        <v>1897</v>
      </c>
      <c r="F249" t="s">
        <v>651</v>
      </c>
      <c r="G249" t="s">
        <v>692</v>
      </c>
      <c r="H249" t="s">
        <v>90</v>
      </c>
      <c r="J249" t="s">
        <v>91</v>
      </c>
      <c r="K249">
        <v>3369741</v>
      </c>
      <c r="L249">
        <v>686778</v>
      </c>
      <c r="M249">
        <v>2682963</v>
      </c>
      <c r="N249">
        <v>3</v>
      </c>
      <c r="O249">
        <v>0</v>
      </c>
      <c r="P249">
        <v>3</v>
      </c>
      <c r="R249">
        <v>6</v>
      </c>
      <c r="S249">
        <v>31170.1</v>
      </c>
      <c r="T249" t="s">
        <v>10</v>
      </c>
      <c r="U249" t="s">
        <v>1898</v>
      </c>
      <c r="V249" t="s">
        <v>93</v>
      </c>
      <c r="W249" t="s">
        <v>94</v>
      </c>
      <c r="AG249">
        <v>45673</v>
      </c>
      <c r="AH249" t="s">
        <v>1899</v>
      </c>
      <c r="AI249" t="s">
        <v>116</v>
      </c>
      <c r="AK249">
        <v>6</v>
      </c>
      <c r="AY249" t="s">
        <v>1900</v>
      </c>
    </row>
    <row r="250" spans="1:51">
      <c r="A250" t="s">
        <v>1901</v>
      </c>
      <c r="B250" t="s">
        <v>1902</v>
      </c>
      <c r="C250" t="s">
        <v>1903</v>
      </c>
      <c r="D250" t="s">
        <v>1904</v>
      </c>
      <c r="E250" t="s">
        <v>1904</v>
      </c>
      <c r="F250" t="s">
        <v>1652</v>
      </c>
      <c r="G250" t="s">
        <v>1905</v>
      </c>
      <c r="H250" t="s">
        <v>90</v>
      </c>
      <c r="J250" t="s">
        <v>91</v>
      </c>
      <c r="K250">
        <v>4107208</v>
      </c>
      <c r="L250">
        <v>776720</v>
      </c>
      <c r="M250">
        <v>3330488</v>
      </c>
      <c r="N250">
        <v>0</v>
      </c>
      <c r="O250">
        <v>0</v>
      </c>
      <c r="P250">
        <v>0</v>
      </c>
      <c r="S250">
        <v>37991.67</v>
      </c>
      <c r="T250" t="s">
        <v>10</v>
      </c>
      <c r="U250" t="s">
        <v>1906</v>
      </c>
      <c r="V250" t="s">
        <v>93</v>
      </c>
      <c r="W250" t="s">
        <v>94</v>
      </c>
      <c r="AG250">
        <v>45673</v>
      </c>
      <c r="AH250" t="s">
        <v>1907</v>
      </c>
      <c r="AI250" t="s">
        <v>116</v>
      </c>
      <c r="AJ250" t="s">
        <v>339</v>
      </c>
      <c r="AN250">
        <v>2789</v>
      </c>
      <c r="AY250" t="s">
        <v>1908</v>
      </c>
    </row>
    <row r="251" spans="1:51">
      <c r="A251" t="s">
        <v>1909</v>
      </c>
      <c r="B251" t="s">
        <v>1910</v>
      </c>
      <c r="C251" t="s">
        <v>1911</v>
      </c>
      <c r="D251" t="s">
        <v>1912</v>
      </c>
      <c r="E251" t="s">
        <v>1912</v>
      </c>
      <c r="F251" t="s">
        <v>180</v>
      </c>
      <c r="H251" t="s">
        <v>90</v>
      </c>
      <c r="J251" t="s">
        <v>91</v>
      </c>
      <c r="K251">
        <v>12418</v>
      </c>
      <c r="L251">
        <v>2707</v>
      </c>
      <c r="M251">
        <v>9711</v>
      </c>
      <c r="N251">
        <v>0</v>
      </c>
      <c r="O251">
        <v>0</v>
      </c>
      <c r="P251">
        <v>0</v>
      </c>
      <c r="S251">
        <v>114.87</v>
      </c>
      <c r="T251" t="s">
        <v>10</v>
      </c>
      <c r="U251" t="s">
        <v>1913</v>
      </c>
      <c r="V251" t="s">
        <v>93</v>
      </c>
      <c r="W251" t="s">
        <v>94</v>
      </c>
      <c r="AG251">
        <v>45673</v>
      </c>
      <c r="AH251" t="s">
        <v>1914</v>
      </c>
      <c r="AN251">
        <v>106</v>
      </c>
      <c r="AY251" t="s">
        <v>1915</v>
      </c>
    </row>
    <row r="252" spans="1:51">
      <c r="A252" t="s">
        <v>1916</v>
      </c>
      <c r="B252" t="s">
        <v>1917</v>
      </c>
      <c r="C252" t="s">
        <v>1918</v>
      </c>
      <c r="D252" t="s">
        <v>1919</v>
      </c>
      <c r="E252" t="s">
        <v>1920</v>
      </c>
      <c r="F252" t="s">
        <v>1921</v>
      </c>
      <c r="H252" t="s">
        <v>90</v>
      </c>
      <c r="J252" t="s">
        <v>91</v>
      </c>
      <c r="K252">
        <v>298</v>
      </c>
      <c r="L252">
        <v>268</v>
      </c>
      <c r="M252">
        <v>30</v>
      </c>
      <c r="N252">
        <v>0</v>
      </c>
      <c r="O252">
        <v>0</v>
      </c>
      <c r="P252">
        <v>0</v>
      </c>
      <c r="S252">
        <v>2.76</v>
      </c>
      <c r="T252" t="s">
        <v>10</v>
      </c>
      <c r="U252" t="s">
        <v>1922</v>
      </c>
      <c r="V252" t="s">
        <v>93</v>
      </c>
      <c r="W252" t="s">
        <v>94</v>
      </c>
      <c r="AG252">
        <v>45673</v>
      </c>
      <c r="AH252" t="s">
        <v>1923</v>
      </c>
      <c r="AY252" t="s">
        <v>1924</v>
      </c>
    </row>
    <row r="253" spans="1:51">
      <c r="A253" t="s">
        <v>1916</v>
      </c>
      <c r="B253" t="s">
        <v>1925</v>
      </c>
      <c r="C253" t="s">
        <v>1926</v>
      </c>
      <c r="D253" t="s">
        <v>1927</v>
      </c>
      <c r="E253" t="s">
        <v>1928</v>
      </c>
      <c r="F253" t="s">
        <v>429</v>
      </c>
      <c r="H253" t="s">
        <v>90</v>
      </c>
      <c r="J253" t="s">
        <v>91</v>
      </c>
      <c r="K253">
        <v>18110</v>
      </c>
      <c r="L253">
        <v>6057</v>
      </c>
      <c r="M253">
        <v>12053</v>
      </c>
      <c r="N253">
        <v>7</v>
      </c>
      <c r="O253">
        <v>0</v>
      </c>
      <c r="P253">
        <v>0</v>
      </c>
      <c r="R253">
        <v>7</v>
      </c>
      <c r="S253">
        <v>167.52</v>
      </c>
      <c r="T253" t="s">
        <v>12</v>
      </c>
      <c r="U253" t="s">
        <v>1929</v>
      </c>
      <c r="V253" t="s">
        <v>93</v>
      </c>
      <c r="W253" t="s">
        <v>94</v>
      </c>
      <c r="AG253">
        <v>45673</v>
      </c>
      <c r="AH253" t="s">
        <v>1923</v>
      </c>
      <c r="AK253">
        <v>7</v>
      </c>
      <c r="AY253" t="s">
        <v>1930</v>
      </c>
    </row>
    <row r="254" spans="1:51">
      <c r="A254" t="s">
        <v>1931</v>
      </c>
      <c r="B254" t="s">
        <v>1932</v>
      </c>
      <c r="C254" t="s">
        <v>1933</v>
      </c>
      <c r="D254" t="s">
        <v>1934</v>
      </c>
      <c r="E254" t="s">
        <v>1935</v>
      </c>
      <c r="F254" t="s">
        <v>1936</v>
      </c>
      <c r="G254" t="s">
        <v>1937</v>
      </c>
      <c r="H254" t="s">
        <v>90</v>
      </c>
      <c r="J254" t="s">
        <v>463</v>
      </c>
      <c r="K254">
        <v>31089</v>
      </c>
      <c r="L254">
        <v>9667</v>
      </c>
      <c r="M254">
        <v>21422</v>
      </c>
      <c r="N254">
        <v>0</v>
      </c>
      <c r="O254">
        <v>0</v>
      </c>
      <c r="P254">
        <v>0</v>
      </c>
      <c r="S254">
        <v>287.57</v>
      </c>
      <c r="T254" t="s">
        <v>10</v>
      </c>
      <c r="U254" t="s">
        <v>1938</v>
      </c>
      <c r="V254" t="s">
        <v>93</v>
      </c>
      <c r="W254" t="s">
        <v>1939</v>
      </c>
      <c r="AG254">
        <v>45673</v>
      </c>
      <c r="AH254" t="s">
        <v>1940</v>
      </c>
      <c r="AI254" t="s">
        <v>116</v>
      </c>
      <c r="AJ254" t="s">
        <v>199</v>
      </c>
      <c r="AN254">
        <v>127</v>
      </c>
      <c r="AY254" t="s">
        <v>1941</v>
      </c>
    </row>
    <row r="255" spans="1:51">
      <c r="A255" t="s">
        <v>1942</v>
      </c>
      <c r="B255" t="s">
        <v>1943</v>
      </c>
      <c r="C255" t="s">
        <v>1944</v>
      </c>
      <c r="D255" t="s">
        <v>1945</v>
      </c>
      <c r="E255" t="s">
        <v>1946</v>
      </c>
      <c r="F255" t="s">
        <v>1143</v>
      </c>
      <c r="H255" t="s">
        <v>90</v>
      </c>
      <c r="J255" t="s">
        <v>91</v>
      </c>
      <c r="K255">
        <v>1350888</v>
      </c>
      <c r="L255">
        <v>235423</v>
      </c>
      <c r="M255">
        <v>1115465</v>
      </c>
      <c r="N255">
        <v>0</v>
      </c>
      <c r="O255">
        <v>0</v>
      </c>
      <c r="P255">
        <v>0</v>
      </c>
      <c r="S255">
        <v>12495.71</v>
      </c>
      <c r="T255" t="s">
        <v>10</v>
      </c>
      <c r="U255" t="s">
        <v>1947</v>
      </c>
      <c r="V255" t="s">
        <v>93</v>
      </c>
      <c r="W255" t="s">
        <v>94</v>
      </c>
      <c r="AG255">
        <v>45673</v>
      </c>
      <c r="AH255" t="s">
        <v>853</v>
      </c>
      <c r="AI255" t="s">
        <v>116</v>
      </c>
      <c r="AJ255" t="s">
        <v>199</v>
      </c>
      <c r="AY255" t="s">
        <v>1948</v>
      </c>
    </row>
    <row r="256" spans="1:51">
      <c r="A256" t="s">
        <v>1949</v>
      </c>
      <c r="B256" t="s">
        <v>1950</v>
      </c>
      <c r="C256" t="s">
        <v>1951</v>
      </c>
      <c r="D256" t="s">
        <v>1952</v>
      </c>
      <c r="E256" t="s">
        <v>1953</v>
      </c>
      <c r="F256" t="s">
        <v>1954</v>
      </c>
      <c r="G256" t="s">
        <v>1955</v>
      </c>
      <c r="H256" t="s">
        <v>90</v>
      </c>
      <c r="J256" t="s">
        <v>91</v>
      </c>
      <c r="K256">
        <v>41227</v>
      </c>
      <c r="L256">
        <v>17302</v>
      </c>
      <c r="M256">
        <v>23925</v>
      </c>
      <c r="N256">
        <v>1</v>
      </c>
      <c r="O256">
        <v>0</v>
      </c>
      <c r="P256">
        <v>0</v>
      </c>
      <c r="R256">
        <v>1</v>
      </c>
      <c r="S256">
        <v>381.35</v>
      </c>
      <c r="T256" t="s">
        <v>12</v>
      </c>
      <c r="U256" t="s">
        <v>1956</v>
      </c>
      <c r="V256" t="s">
        <v>93</v>
      </c>
      <c r="W256" t="s">
        <v>182</v>
      </c>
      <c r="AG256">
        <v>45673</v>
      </c>
      <c r="AH256" t="s">
        <v>1957</v>
      </c>
      <c r="AK256">
        <v>1</v>
      </c>
      <c r="AY256" t="s">
        <v>1958</v>
      </c>
    </row>
    <row r="257" spans="1:51">
      <c r="A257" t="s">
        <v>1959</v>
      </c>
      <c r="B257" t="s">
        <v>1848</v>
      </c>
      <c r="C257" t="s">
        <v>1960</v>
      </c>
      <c r="D257" t="s">
        <v>1961</v>
      </c>
      <c r="E257" t="s">
        <v>1961</v>
      </c>
      <c r="F257" t="s">
        <v>290</v>
      </c>
      <c r="G257" t="s">
        <v>1852</v>
      </c>
      <c r="H257" t="s">
        <v>90</v>
      </c>
      <c r="J257" t="s">
        <v>91</v>
      </c>
      <c r="K257">
        <v>548240</v>
      </c>
      <c r="L257">
        <v>240218</v>
      </c>
      <c r="M257">
        <v>308022</v>
      </c>
      <c r="N257">
        <v>0</v>
      </c>
      <c r="O257">
        <v>0</v>
      </c>
      <c r="P257">
        <v>0</v>
      </c>
      <c r="S257">
        <v>5071.22</v>
      </c>
      <c r="T257" t="s">
        <v>10</v>
      </c>
      <c r="U257" t="s">
        <v>1962</v>
      </c>
      <c r="V257" t="s">
        <v>93</v>
      </c>
      <c r="W257" t="s">
        <v>94</v>
      </c>
      <c r="AG257">
        <v>45673</v>
      </c>
      <c r="AH257" t="s">
        <v>1963</v>
      </c>
      <c r="AY257" t="s">
        <v>1964</v>
      </c>
    </row>
    <row r="258" spans="1:51">
      <c r="A258" t="s">
        <v>1965</v>
      </c>
      <c r="B258" t="s">
        <v>1966</v>
      </c>
      <c r="C258" t="s">
        <v>1967</v>
      </c>
      <c r="D258" t="s">
        <v>1968</v>
      </c>
      <c r="E258" t="s">
        <v>1969</v>
      </c>
      <c r="F258" t="s">
        <v>102</v>
      </c>
      <c r="H258" t="s">
        <v>90</v>
      </c>
      <c r="J258" t="s">
        <v>91</v>
      </c>
      <c r="K258">
        <v>12136</v>
      </c>
      <c r="L258">
        <v>5237</v>
      </c>
      <c r="M258">
        <v>6899</v>
      </c>
      <c r="N258">
        <v>0</v>
      </c>
      <c r="O258">
        <v>0</v>
      </c>
      <c r="P258">
        <v>0</v>
      </c>
      <c r="S258">
        <v>112.26</v>
      </c>
      <c r="T258" t="s">
        <v>10</v>
      </c>
      <c r="U258" t="s">
        <v>1970</v>
      </c>
      <c r="V258" t="s">
        <v>93</v>
      </c>
      <c r="W258" t="s">
        <v>94</v>
      </c>
      <c r="AG258">
        <v>45673</v>
      </c>
      <c r="AH258" t="s">
        <v>1971</v>
      </c>
      <c r="AI258" t="s">
        <v>106</v>
      </c>
      <c r="AN258">
        <v>81</v>
      </c>
      <c r="AY258" t="s">
        <v>1972</v>
      </c>
    </row>
    <row r="259" spans="1:51">
      <c r="A259" t="s">
        <v>1973</v>
      </c>
      <c r="B259" t="s">
        <v>1974</v>
      </c>
      <c r="C259" t="s">
        <v>1975</v>
      </c>
      <c r="D259" t="s">
        <v>1976</v>
      </c>
      <c r="E259" t="s">
        <v>1976</v>
      </c>
      <c r="F259" t="s">
        <v>471</v>
      </c>
      <c r="H259" t="s">
        <v>90</v>
      </c>
      <c r="J259" t="s">
        <v>91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S259">
        <v>0</v>
      </c>
      <c r="T259" t="s">
        <v>12</v>
      </c>
      <c r="U259" t="s">
        <v>1977</v>
      </c>
      <c r="V259" t="s">
        <v>93</v>
      </c>
      <c r="W259" t="s">
        <v>94</v>
      </c>
      <c r="AG259">
        <v>45673</v>
      </c>
      <c r="AH259" t="s">
        <v>473</v>
      </c>
      <c r="AY259" t="s">
        <v>1978</v>
      </c>
    </row>
    <row r="260" spans="1:51">
      <c r="A260" t="s">
        <v>1973</v>
      </c>
      <c r="B260" t="s">
        <v>1979</v>
      </c>
      <c r="C260" t="s">
        <v>1980</v>
      </c>
      <c r="D260" t="s">
        <v>1981</v>
      </c>
      <c r="E260" t="s">
        <v>1982</v>
      </c>
      <c r="F260" t="s">
        <v>471</v>
      </c>
      <c r="H260" t="s">
        <v>90</v>
      </c>
      <c r="J260" t="s">
        <v>91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S260">
        <v>0</v>
      </c>
      <c r="T260" t="s">
        <v>10</v>
      </c>
      <c r="U260" t="s">
        <v>1983</v>
      </c>
      <c r="V260" t="s">
        <v>93</v>
      </c>
      <c r="W260" t="s">
        <v>94</v>
      </c>
      <c r="AG260">
        <v>45673</v>
      </c>
      <c r="AH260" t="s">
        <v>473</v>
      </c>
      <c r="AY260" t="s">
        <v>1984</v>
      </c>
    </row>
    <row r="261" spans="1:51">
      <c r="A261" t="s">
        <v>1985</v>
      </c>
      <c r="B261" t="s">
        <v>1986</v>
      </c>
      <c r="C261" t="s">
        <v>1987</v>
      </c>
      <c r="D261" t="s">
        <v>1988</v>
      </c>
      <c r="E261" t="s">
        <v>1989</v>
      </c>
      <c r="F261" t="s">
        <v>290</v>
      </c>
      <c r="H261" t="s">
        <v>90</v>
      </c>
      <c r="J261" t="s">
        <v>91</v>
      </c>
      <c r="K261">
        <v>548240</v>
      </c>
      <c r="L261">
        <v>240218</v>
      </c>
      <c r="M261">
        <v>308022</v>
      </c>
      <c r="N261">
        <v>0</v>
      </c>
      <c r="O261">
        <v>0</v>
      </c>
      <c r="P261">
        <v>0</v>
      </c>
      <c r="S261">
        <v>5071.22</v>
      </c>
      <c r="T261" t="s">
        <v>10</v>
      </c>
      <c r="U261" t="s">
        <v>1990</v>
      </c>
      <c r="V261" t="s">
        <v>93</v>
      </c>
      <c r="W261" t="s">
        <v>94</v>
      </c>
      <c r="AG261">
        <v>45673</v>
      </c>
      <c r="AH261" t="s">
        <v>1991</v>
      </c>
      <c r="AY261" t="s">
        <v>1992</v>
      </c>
    </row>
    <row r="262" spans="1:51">
      <c r="A262" t="s">
        <v>1993</v>
      </c>
      <c r="B262" t="s">
        <v>1994</v>
      </c>
      <c r="C262" t="s">
        <v>1995</v>
      </c>
      <c r="D262" t="s">
        <v>1996</v>
      </c>
      <c r="E262" t="s">
        <v>1997</v>
      </c>
      <c r="F262" t="s">
        <v>480</v>
      </c>
      <c r="H262" t="s">
        <v>90</v>
      </c>
      <c r="J262" t="s">
        <v>463</v>
      </c>
      <c r="K262">
        <v>364</v>
      </c>
      <c r="L262">
        <v>345</v>
      </c>
      <c r="M262">
        <v>19</v>
      </c>
      <c r="N262">
        <v>0</v>
      </c>
      <c r="O262">
        <v>0</v>
      </c>
      <c r="P262">
        <v>0</v>
      </c>
      <c r="S262">
        <v>3.37</v>
      </c>
      <c r="T262" t="s">
        <v>10</v>
      </c>
      <c r="U262" t="s">
        <v>1998</v>
      </c>
      <c r="V262" t="s">
        <v>93</v>
      </c>
      <c r="W262" t="s">
        <v>94</v>
      </c>
      <c r="AG262">
        <v>45673</v>
      </c>
      <c r="AH262" t="s">
        <v>1999</v>
      </c>
      <c r="AY262" t="s">
        <v>2000</v>
      </c>
    </row>
    <row r="263" spans="1:51">
      <c r="A263" t="s">
        <v>2001</v>
      </c>
      <c r="B263" t="s">
        <v>1902</v>
      </c>
      <c r="C263" t="s">
        <v>2002</v>
      </c>
      <c r="D263" t="s">
        <v>1904</v>
      </c>
      <c r="E263" t="s">
        <v>1904</v>
      </c>
      <c r="F263" t="s">
        <v>290</v>
      </c>
      <c r="G263" t="s">
        <v>1905</v>
      </c>
      <c r="H263" t="s">
        <v>90</v>
      </c>
      <c r="J263" t="s">
        <v>91</v>
      </c>
      <c r="K263">
        <v>548240</v>
      </c>
      <c r="L263">
        <v>240218</v>
      </c>
      <c r="M263">
        <v>308022</v>
      </c>
      <c r="N263">
        <v>0</v>
      </c>
      <c r="O263">
        <v>0</v>
      </c>
      <c r="P263">
        <v>0</v>
      </c>
      <c r="S263">
        <v>5071.22</v>
      </c>
      <c r="T263" t="s">
        <v>10</v>
      </c>
      <c r="U263" t="s">
        <v>2003</v>
      </c>
      <c r="V263" t="s">
        <v>93</v>
      </c>
      <c r="W263" t="s">
        <v>94</v>
      </c>
      <c r="AG263">
        <v>45673</v>
      </c>
      <c r="AH263" t="s">
        <v>2004</v>
      </c>
      <c r="AY263" t="s">
        <v>2005</v>
      </c>
    </row>
    <row r="264" spans="1:51">
      <c r="A264" t="s">
        <v>2006</v>
      </c>
      <c r="B264" t="s">
        <v>2007</v>
      </c>
      <c r="C264" t="s">
        <v>2008</v>
      </c>
      <c r="D264" t="s">
        <v>2009</v>
      </c>
      <c r="E264" t="s">
        <v>2009</v>
      </c>
      <c r="F264" t="s">
        <v>496</v>
      </c>
      <c r="H264" t="s">
        <v>90</v>
      </c>
      <c r="J264" t="s">
        <v>91</v>
      </c>
      <c r="K264">
        <v>33561</v>
      </c>
      <c r="L264">
        <v>12260</v>
      </c>
      <c r="M264">
        <v>21301</v>
      </c>
      <c r="N264">
        <v>0</v>
      </c>
      <c r="O264">
        <v>0</v>
      </c>
      <c r="P264">
        <v>0</v>
      </c>
      <c r="S264">
        <v>310.44</v>
      </c>
      <c r="T264" t="s">
        <v>10</v>
      </c>
      <c r="U264" t="s">
        <v>2010</v>
      </c>
      <c r="V264" t="s">
        <v>93</v>
      </c>
      <c r="W264" t="s">
        <v>94</v>
      </c>
      <c r="AG264">
        <v>45673</v>
      </c>
      <c r="AH264" t="s">
        <v>2011</v>
      </c>
      <c r="AI264" t="s">
        <v>116</v>
      </c>
      <c r="AJ264" t="s">
        <v>199</v>
      </c>
      <c r="AN264">
        <v>148</v>
      </c>
      <c r="AY264" t="s">
        <v>2012</v>
      </c>
    </row>
    <row r="265" spans="1:51">
      <c r="A265" t="s">
        <v>2013</v>
      </c>
      <c r="B265" t="s">
        <v>2014</v>
      </c>
      <c r="C265" t="s">
        <v>2015</v>
      </c>
      <c r="D265" t="s">
        <v>2016</v>
      </c>
      <c r="E265" t="s">
        <v>2017</v>
      </c>
      <c r="F265" t="s">
        <v>13</v>
      </c>
      <c r="H265" t="s">
        <v>90</v>
      </c>
      <c r="J265" t="s">
        <v>91</v>
      </c>
      <c r="K265">
        <v>436294</v>
      </c>
      <c r="L265">
        <v>93983</v>
      </c>
      <c r="M265">
        <v>342311</v>
      </c>
      <c r="N265">
        <v>1</v>
      </c>
      <c r="O265">
        <v>0</v>
      </c>
      <c r="P265">
        <v>0</v>
      </c>
      <c r="R265">
        <v>1</v>
      </c>
      <c r="S265">
        <v>4035.72</v>
      </c>
      <c r="T265" t="s">
        <v>10</v>
      </c>
      <c r="U265" t="s">
        <v>2018</v>
      </c>
      <c r="V265" t="s">
        <v>93</v>
      </c>
      <c r="W265" t="s">
        <v>553</v>
      </c>
      <c r="AG265">
        <v>45673</v>
      </c>
      <c r="AH265" t="s">
        <v>562</v>
      </c>
      <c r="AI265" t="s">
        <v>116</v>
      </c>
      <c r="AJ265" t="s">
        <v>339</v>
      </c>
      <c r="AK265">
        <v>1</v>
      </c>
      <c r="AN265">
        <v>350</v>
      </c>
      <c r="AY265" t="s">
        <v>2019</v>
      </c>
    </row>
    <row r="266" spans="1:51">
      <c r="A266" t="s">
        <v>2020</v>
      </c>
      <c r="B266" t="s">
        <v>2021</v>
      </c>
      <c r="C266" t="s">
        <v>2022</v>
      </c>
      <c r="D266" t="s">
        <v>2023</v>
      </c>
      <c r="E266" t="s">
        <v>2024</v>
      </c>
      <c r="F266" t="s">
        <v>569</v>
      </c>
      <c r="G266" t="s">
        <v>570</v>
      </c>
      <c r="H266" t="s">
        <v>90</v>
      </c>
      <c r="J266" t="s">
        <v>463</v>
      </c>
      <c r="K266">
        <v>6738</v>
      </c>
      <c r="L266">
        <v>1213</v>
      </c>
      <c r="M266">
        <v>5525</v>
      </c>
      <c r="N266">
        <v>0</v>
      </c>
      <c r="O266">
        <v>0</v>
      </c>
      <c r="P266">
        <v>0</v>
      </c>
      <c r="S266">
        <v>62.33</v>
      </c>
      <c r="T266" t="s">
        <v>10</v>
      </c>
      <c r="U266" t="s">
        <v>2025</v>
      </c>
      <c r="V266" t="s">
        <v>93</v>
      </c>
      <c r="W266" t="s">
        <v>94</v>
      </c>
      <c r="AG266">
        <v>45673</v>
      </c>
      <c r="AH266" t="s">
        <v>572</v>
      </c>
      <c r="AI266" t="s">
        <v>116</v>
      </c>
      <c r="AN266">
        <v>60</v>
      </c>
      <c r="AY266" t="s">
        <v>2026</v>
      </c>
    </row>
    <row r="267" spans="1:51">
      <c r="A267" t="s">
        <v>2027</v>
      </c>
      <c r="B267" t="s">
        <v>2028</v>
      </c>
      <c r="C267" t="s">
        <v>2029</v>
      </c>
      <c r="D267" t="s">
        <v>2030</v>
      </c>
      <c r="E267" t="s">
        <v>2031</v>
      </c>
      <c r="F267" t="s">
        <v>264</v>
      </c>
      <c r="G267" t="s">
        <v>2032</v>
      </c>
      <c r="H267" t="s">
        <v>90</v>
      </c>
      <c r="J267" t="s">
        <v>91</v>
      </c>
      <c r="K267">
        <v>224594</v>
      </c>
      <c r="L267">
        <v>69919</v>
      </c>
      <c r="M267">
        <v>154675</v>
      </c>
      <c r="N267">
        <v>0</v>
      </c>
      <c r="O267">
        <v>0</v>
      </c>
      <c r="P267">
        <v>0</v>
      </c>
      <c r="S267">
        <v>2077.4899999999998</v>
      </c>
      <c r="T267" t="s">
        <v>10</v>
      </c>
      <c r="U267" t="s">
        <v>2033</v>
      </c>
      <c r="V267" t="s">
        <v>93</v>
      </c>
      <c r="W267" t="s">
        <v>94</v>
      </c>
      <c r="AG267">
        <v>45672</v>
      </c>
      <c r="AH267" t="s">
        <v>585</v>
      </c>
      <c r="AI267" t="s">
        <v>116</v>
      </c>
      <c r="AJ267" t="s">
        <v>199</v>
      </c>
      <c r="AN267">
        <v>2672</v>
      </c>
      <c r="AY267" t="s">
        <v>2034</v>
      </c>
    </row>
    <row r="268" spans="1:51">
      <c r="A268" t="s">
        <v>2035</v>
      </c>
      <c r="B268" t="s">
        <v>2007</v>
      </c>
      <c r="C268" t="s">
        <v>2036</v>
      </c>
      <c r="D268" t="s">
        <v>2037</v>
      </c>
      <c r="E268" t="s">
        <v>2038</v>
      </c>
      <c r="F268" t="s">
        <v>9</v>
      </c>
      <c r="G268" t="s">
        <v>809</v>
      </c>
      <c r="H268" t="s">
        <v>90</v>
      </c>
      <c r="J268" t="s">
        <v>91</v>
      </c>
      <c r="K268">
        <v>17656</v>
      </c>
      <c r="L268">
        <v>5148</v>
      </c>
      <c r="M268">
        <v>12508</v>
      </c>
      <c r="N268">
        <v>1</v>
      </c>
      <c r="O268">
        <v>0</v>
      </c>
      <c r="P268">
        <v>0</v>
      </c>
      <c r="R268">
        <v>1</v>
      </c>
      <c r="S268">
        <v>163.32</v>
      </c>
      <c r="T268" t="s">
        <v>10</v>
      </c>
      <c r="U268" t="s">
        <v>2039</v>
      </c>
      <c r="V268" t="s">
        <v>93</v>
      </c>
      <c r="W268" t="s">
        <v>94</v>
      </c>
      <c r="AG268">
        <v>45672</v>
      </c>
      <c r="AH268" t="s">
        <v>2040</v>
      </c>
      <c r="AI268" t="s">
        <v>116</v>
      </c>
      <c r="AJ268" t="s">
        <v>811</v>
      </c>
      <c r="AK268">
        <v>1</v>
      </c>
      <c r="AN268">
        <v>53</v>
      </c>
      <c r="AY268" t="s">
        <v>2041</v>
      </c>
    </row>
    <row r="269" spans="1:51">
      <c r="A269" t="s">
        <v>2042</v>
      </c>
      <c r="B269" t="s">
        <v>2043</v>
      </c>
      <c r="C269" t="s">
        <v>2044</v>
      </c>
      <c r="D269" t="s">
        <v>2045</v>
      </c>
      <c r="E269" t="s">
        <v>2046</v>
      </c>
      <c r="F269" t="s">
        <v>834</v>
      </c>
      <c r="G269" t="s">
        <v>835</v>
      </c>
      <c r="H269" t="s">
        <v>90</v>
      </c>
      <c r="J269" t="s">
        <v>91</v>
      </c>
      <c r="K269">
        <v>219</v>
      </c>
      <c r="L269">
        <v>187</v>
      </c>
      <c r="M269">
        <v>32</v>
      </c>
      <c r="N269">
        <v>0</v>
      </c>
      <c r="O269">
        <v>0</v>
      </c>
      <c r="P269">
        <v>0</v>
      </c>
      <c r="S269">
        <v>2.0299999999999998</v>
      </c>
      <c r="T269" t="s">
        <v>10</v>
      </c>
      <c r="U269" t="s">
        <v>2047</v>
      </c>
      <c r="V269" t="s">
        <v>93</v>
      </c>
      <c r="W269" t="s">
        <v>94</v>
      </c>
      <c r="AG269">
        <v>45672</v>
      </c>
      <c r="AH269" t="s">
        <v>2048</v>
      </c>
      <c r="AY269" t="s">
        <v>2049</v>
      </c>
    </row>
    <row r="270" spans="1:51">
      <c r="A270" t="s">
        <v>2050</v>
      </c>
      <c r="B270" t="s">
        <v>2051</v>
      </c>
      <c r="C270" t="s">
        <v>2052</v>
      </c>
      <c r="D270" t="s">
        <v>2053</v>
      </c>
      <c r="E270" t="s">
        <v>2054</v>
      </c>
      <c r="F270" t="s">
        <v>13</v>
      </c>
      <c r="H270" t="s">
        <v>90</v>
      </c>
      <c r="J270" t="s">
        <v>91</v>
      </c>
      <c r="K270">
        <v>436294</v>
      </c>
      <c r="L270">
        <v>93983</v>
      </c>
      <c r="M270">
        <v>342311</v>
      </c>
      <c r="N270">
        <v>0</v>
      </c>
      <c r="O270">
        <v>0</v>
      </c>
      <c r="P270">
        <v>0</v>
      </c>
      <c r="S270">
        <v>4035.72</v>
      </c>
      <c r="T270" t="s">
        <v>10</v>
      </c>
      <c r="U270" t="s">
        <v>2055</v>
      </c>
      <c r="V270" t="s">
        <v>93</v>
      </c>
      <c r="W270" t="s">
        <v>1939</v>
      </c>
      <c r="AG270">
        <v>45672</v>
      </c>
      <c r="AH270" t="s">
        <v>2056</v>
      </c>
      <c r="AI270" t="s">
        <v>116</v>
      </c>
      <c r="AJ270" t="s">
        <v>339</v>
      </c>
      <c r="AN270">
        <v>350</v>
      </c>
      <c r="AY270" t="s">
        <v>2057</v>
      </c>
    </row>
    <row r="271" spans="1:51">
      <c r="A271" t="s">
        <v>2058</v>
      </c>
      <c r="B271" t="s">
        <v>2059</v>
      </c>
      <c r="C271" t="s">
        <v>2060</v>
      </c>
      <c r="D271" t="s">
        <v>2061</v>
      </c>
      <c r="E271" t="s">
        <v>2062</v>
      </c>
      <c r="F271" t="s">
        <v>462</v>
      </c>
      <c r="G271" t="s">
        <v>1127</v>
      </c>
      <c r="H271" t="s">
        <v>90</v>
      </c>
      <c r="J271" t="s">
        <v>463</v>
      </c>
      <c r="K271">
        <v>12604</v>
      </c>
      <c r="L271">
        <v>3214</v>
      </c>
      <c r="M271">
        <v>9390</v>
      </c>
      <c r="N271">
        <v>1</v>
      </c>
      <c r="O271">
        <v>0</v>
      </c>
      <c r="P271">
        <v>0</v>
      </c>
      <c r="R271">
        <v>1</v>
      </c>
      <c r="S271">
        <v>116.59</v>
      </c>
      <c r="T271" t="s">
        <v>10</v>
      </c>
      <c r="U271" t="s">
        <v>2063</v>
      </c>
      <c r="V271" t="s">
        <v>93</v>
      </c>
      <c r="W271" t="s">
        <v>94</v>
      </c>
      <c r="AG271">
        <v>45672</v>
      </c>
      <c r="AH271" t="s">
        <v>2064</v>
      </c>
      <c r="AK271">
        <v>1</v>
      </c>
      <c r="AY271" t="s">
        <v>2065</v>
      </c>
    </row>
    <row r="272" spans="1:51">
      <c r="A272" t="s">
        <v>2066</v>
      </c>
      <c r="B272" t="s">
        <v>2067</v>
      </c>
      <c r="C272" t="s">
        <v>2068</v>
      </c>
      <c r="D272" t="s">
        <v>2069</v>
      </c>
      <c r="E272" t="s">
        <v>2069</v>
      </c>
      <c r="F272" t="s">
        <v>18</v>
      </c>
      <c r="H272" t="s">
        <v>90</v>
      </c>
      <c r="J272" t="s">
        <v>91</v>
      </c>
      <c r="K272">
        <v>520158</v>
      </c>
      <c r="L272">
        <v>47796</v>
      </c>
      <c r="M272">
        <v>472362</v>
      </c>
      <c r="N272">
        <v>7</v>
      </c>
      <c r="O272">
        <v>0</v>
      </c>
      <c r="P272">
        <v>0</v>
      </c>
      <c r="R272">
        <v>7</v>
      </c>
      <c r="S272">
        <v>4811.46</v>
      </c>
      <c r="T272" t="s">
        <v>12</v>
      </c>
      <c r="U272" t="s">
        <v>2070</v>
      </c>
      <c r="V272" t="s">
        <v>93</v>
      </c>
      <c r="W272" t="s">
        <v>94</v>
      </c>
      <c r="AG272">
        <v>45672</v>
      </c>
      <c r="AH272" t="s">
        <v>2071</v>
      </c>
      <c r="AK272">
        <v>7</v>
      </c>
      <c r="AN272">
        <v>1093</v>
      </c>
      <c r="AY272" t="s">
        <v>2072</v>
      </c>
    </row>
    <row r="273" spans="1:51">
      <c r="A273" t="s">
        <v>2073</v>
      </c>
      <c r="B273" t="s">
        <v>2074</v>
      </c>
      <c r="C273" t="s">
        <v>2075</v>
      </c>
      <c r="D273" t="s">
        <v>2076</v>
      </c>
      <c r="E273" t="s">
        <v>2077</v>
      </c>
      <c r="F273" t="s">
        <v>429</v>
      </c>
      <c r="H273" t="s">
        <v>90</v>
      </c>
      <c r="J273" t="s">
        <v>91</v>
      </c>
      <c r="K273">
        <v>18110</v>
      </c>
      <c r="L273">
        <v>6057</v>
      </c>
      <c r="M273">
        <v>12053</v>
      </c>
      <c r="N273">
        <v>7</v>
      </c>
      <c r="O273">
        <v>0</v>
      </c>
      <c r="P273">
        <v>0</v>
      </c>
      <c r="R273">
        <v>7</v>
      </c>
      <c r="S273">
        <v>167.52</v>
      </c>
      <c r="T273" t="s">
        <v>12</v>
      </c>
      <c r="U273" t="s">
        <v>2078</v>
      </c>
      <c r="V273" t="s">
        <v>93</v>
      </c>
      <c r="W273" t="s">
        <v>94</v>
      </c>
      <c r="AG273">
        <v>45672</v>
      </c>
      <c r="AH273" t="s">
        <v>2079</v>
      </c>
      <c r="AK273">
        <v>7</v>
      </c>
      <c r="AY273" t="s">
        <v>2080</v>
      </c>
    </row>
    <row r="274" spans="1:51">
      <c r="A274" t="s">
        <v>2081</v>
      </c>
      <c r="B274" t="s">
        <v>2082</v>
      </c>
      <c r="C274" t="s">
        <v>2083</v>
      </c>
      <c r="D274" t="s">
        <v>2084</v>
      </c>
      <c r="E274" t="s">
        <v>2085</v>
      </c>
      <c r="F274" t="s">
        <v>684</v>
      </c>
      <c r="H274" t="s">
        <v>90</v>
      </c>
      <c r="J274" t="s">
        <v>91</v>
      </c>
      <c r="K274">
        <v>3253</v>
      </c>
      <c r="L274">
        <v>1908</v>
      </c>
      <c r="M274">
        <v>1345</v>
      </c>
      <c r="N274">
        <v>1</v>
      </c>
      <c r="O274">
        <v>0</v>
      </c>
      <c r="P274">
        <v>0</v>
      </c>
      <c r="R274">
        <v>1</v>
      </c>
      <c r="S274">
        <v>30.09</v>
      </c>
      <c r="T274" t="s">
        <v>12</v>
      </c>
      <c r="U274" t="s">
        <v>2086</v>
      </c>
      <c r="V274" t="s">
        <v>93</v>
      </c>
      <c r="W274" t="s">
        <v>94</v>
      </c>
      <c r="AG274">
        <v>45672</v>
      </c>
      <c r="AH274" t="s">
        <v>382</v>
      </c>
      <c r="AK274">
        <v>1</v>
      </c>
      <c r="AY274" t="s">
        <v>2087</v>
      </c>
    </row>
    <row r="275" spans="1:51">
      <c r="A275" t="s">
        <v>2088</v>
      </c>
      <c r="B275" t="s">
        <v>2089</v>
      </c>
      <c r="C275" t="s">
        <v>2090</v>
      </c>
      <c r="D275" t="s">
        <v>2091</v>
      </c>
      <c r="E275" t="s">
        <v>2092</v>
      </c>
      <c r="F275" t="s">
        <v>583</v>
      </c>
      <c r="H275" t="s">
        <v>90</v>
      </c>
      <c r="J275" t="s">
        <v>91</v>
      </c>
      <c r="K275">
        <v>947</v>
      </c>
      <c r="L275">
        <v>523</v>
      </c>
      <c r="M275">
        <v>424</v>
      </c>
      <c r="N275">
        <v>0</v>
      </c>
      <c r="O275">
        <v>0</v>
      </c>
      <c r="P275">
        <v>0</v>
      </c>
      <c r="S275">
        <v>8.76</v>
      </c>
      <c r="T275" t="s">
        <v>10</v>
      </c>
      <c r="U275" t="s">
        <v>2093</v>
      </c>
      <c r="V275" t="s">
        <v>93</v>
      </c>
      <c r="W275" t="s">
        <v>94</v>
      </c>
      <c r="AG275">
        <v>45672</v>
      </c>
      <c r="AH275" t="s">
        <v>2094</v>
      </c>
      <c r="AY275" t="s">
        <v>2095</v>
      </c>
    </row>
    <row r="276" spans="1:51">
      <c r="A276" t="s">
        <v>2096</v>
      </c>
      <c r="B276" t="s">
        <v>2097</v>
      </c>
      <c r="C276" t="s">
        <v>2098</v>
      </c>
      <c r="D276" t="s">
        <v>2099</v>
      </c>
      <c r="E276" t="s">
        <v>2100</v>
      </c>
      <c r="F276" t="s">
        <v>462</v>
      </c>
      <c r="H276" t="s">
        <v>90</v>
      </c>
      <c r="J276" t="s">
        <v>463</v>
      </c>
      <c r="K276">
        <v>12604</v>
      </c>
      <c r="L276">
        <v>3214</v>
      </c>
      <c r="M276">
        <v>9390</v>
      </c>
      <c r="N276">
        <v>2</v>
      </c>
      <c r="O276">
        <v>0</v>
      </c>
      <c r="P276">
        <v>0</v>
      </c>
      <c r="R276">
        <v>2</v>
      </c>
      <c r="S276">
        <v>116.59</v>
      </c>
      <c r="T276" t="s">
        <v>10</v>
      </c>
      <c r="U276" t="s">
        <v>2101</v>
      </c>
      <c r="V276" t="s">
        <v>93</v>
      </c>
      <c r="W276" t="s">
        <v>94</v>
      </c>
      <c r="AG276">
        <v>45672</v>
      </c>
      <c r="AH276" t="s">
        <v>2102</v>
      </c>
      <c r="AK276">
        <v>2</v>
      </c>
      <c r="AY276" t="s">
        <v>2103</v>
      </c>
    </row>
    <row r="277" spans="1:51">
      <c r="A277" t="s">
        <v>2104</v>
      </c>
      <c r="B277" t="s">
        <v>2105</v>
      </c>
      <c r="C277" t="s">
        <v>2106</v>
      </c>
      <c r="D277" t="s">
        <v>2107</v>
      </c>
      <c r="E277" t="s">
        <v>2108</v>
      </c>
      <c r="F277" t="s">
        <v>462</v>
      </c>
      <c r="G277" t="s">
        <v>1127</v>
      </c>
      <c r="H277" t="s">
        <v>90</v>
      </c>
      <c r="J277" t="s">
        <v>463</v>
      </c>
      <c r="K277">
        <v>12604</v>
      </c>
      <c r="L277">
        <v>3214</v>
      </c>
      <c r="M277">
        <v>9390</v>
      </c>
      <c r="N277">
        <v>0</v>
      </c>
      <c r="O277">
        <v>0</v>
      </c>
      <c r="P277">
        <v>0</v>
      </c>
      <c r="S277">
        <v>116.59</v>
      </c>
      <c r="T277" t="s">
        <v>10</v>
      </c>
      <c r="U277" t="s">
        <v>2109</v>
      </c>
      <c r="V277" t="s">
        <v>93</v>
      </c>
      <c r="W277" t="s">
        <v>94</v>
      </c>
      <c r="AG277">
        <v>45672</v>
      </c>
      <c r="AH277" t="s">
        <v>1264</v>
      </c>
      <c r="AY277" t="s">
        <v>2110</v>
      </c>
    </row>
    <row r="278" spans="1:51">
      <c r="A278" t="s">
        <v>2111</v>
      </c>
      <c r="B278" t="s">
        <v>2112</v>
      </c>
      <c r="C278" t="s">
        <v>2113</v>
      </c>
      <c r="D278" t="s">
        <v>2114</v>
      </c>
      <c r="E278" t="s">
        <v>2115</v>
      </c>
      <c r="F278" t="s">
        <v>987</v>
      </c>
      <c r="H278" t="s">
        <v>90</v>
      </c>
      <c r="J278" t="s">
        <v>91</v>
      </c>
      <c r="K278">
        <v>313266</v>
      </c>
      <c r="L278">
        <v>77349</v>
      </c>
      <c r="M278">
        <v>235917</v>
      </c>
      <c r="N278">
        <v>5</v>
      </c>
      <c r="O278">
        <v>0</v>
      </c>
      <c r="P278">
        <v>0</v>
      </c>
      <c r="R278">
        <v>5</v>
      </c>
      <c r="S278">
        <v>2897.71</v>
      </c>
      <c r="T278" t="s">
        <v>10</v>
      </c>
      <c r="U278" t="s">
        <v>2116</v>
      </c>
      <c r="V278" t="s">
        <v>93</v>
      </c>
      <c r="W278" t="s">
        <v>94</v>
      </c>
      <c r="AG278">
        <v>45672</v>
      </c>
      <c r="AH278" t="s">
        <v>1885</v>
      </c>
      <c r="AI278" t="s">
        <v>116</v>
      </c>
      <c r="AJ278" t="s">
        <v>199</v>
      </c>
      <c r="AK278">
        <v>5</v>
      </c>
      <c r="AN278">
        <v>168</v>
      </c>
      <c r="AY278" t="s">
        <v>2117</v>
      </c>
    </row>
    <row r="279" spans="1:51">
      <c r="A279" t="s">
        <v>2118</v>
      </c>
      <c r="B279" t="s">
        <v>2028</v>
      </c>
      <c r="C279" t="s">
        <v>2119</v>
      </c>
      <c r="D279" t="s">
        <v>2030</v>
      </c>
      <c r="E279" t="s">
        <v>2031</v>
      </c>
      <c r="F279" t="s">
        <v>264</v>
      </c>
      <c r="G279" t="s">
        <v>2032</v>
      </c>
      <c r="H279" t="s">
        <v>90</v>
      </c>
      <c r="J279" t="s">
        <v>91</v>
      </c>
      <c r="K279">
        <v>230416</v>
      </c>
      <c r="L279">
        <v>69370</v>
      </c>
      <c r="M279">
        <v>161046</v>
      </c>
      <c r="N279">
        <v>0</v>
      </c>
      <c r="O279">
        <v>0</v>
      </c>
      <c r="P279">
        <v>0</v>
      </c>
      <c r="S279">
        <v>2131.35</v>
      </c>
      <c r="T279" t="s">
        <v>10</v>
      </c>
      <c r="U279" t="s">
        <v>2120</v>
      </c>
      <c r="V279" t="s">
        <v>93</v>
      </c>
      <c r="W279" t="s">
        <v>94</v>
      </c>
      <c r="AG279">
        <v>45672</v>
      </c>
      <c r="AH279" t="s">
        <v>2121</v>
      </c>
      <c r="AI279" t="s">
        <v>116</v>
      </c>
      <c r="AJ279" t="s">
        <v>199</v>
      </c>
      <c r="AN279">
        <v>2509</v>
      </c>
      <c r="AY279" t="s">
        <v>2122</v>
      </c>
    </row>
    <row r="280" spans="1:51">
      <c r="A280" t="s">
        <v>2123</v>
      </c>
      <c r="B280" t="s">
        <v>2124</v>
      </c>
      <c r="C280" t="s">
        <v>2125</v>
      </c>
      <c r="D280" t="s">
        <v>2126</v>
      </c>
      <c r="E280" t="s">
        <v>2127</v>
      </c>
      <c r="F280" t="s">
        <v>462</v>
      </c>
      <c r="H280" t="s">
        <v>90</v>
      </c>
      <c r="J280" t="s">
        <v>463</v>
      </c>
      <c r="K280">
        <v>12604</v>
      </c>
      <c r="L280">
        <v>3214</v>
      </c>
      <c r="M280">
        <v>9390</v>
      </c>
      <c r="N280">
        <v>1</v>
      </c>
      <c r="O280">
        <v>0</v>
      </c>
      <c r="P280">
        <v>0</v>
      </c>
      <c r="R280">
        <v>1</v>
      </c>
      <c r="S280">
        <v>116.59</v>
      </c>
      <c r="T280" t="s">
        <v>10</v>
      </c>
      <c r="U280" t="s">
        <v>2128</v>
      </c>
      <c r="V280" t="s">
        <v>93</v>
      </c>
      <c r="W280" t="s">
        <v>182</v>
      </c>
      <c r="AG280">
        <v>45672</v>
      </c>
      <c r="AH280" t="s">
        <v>2129</v>
      </c>
      <c r="AK280">
        <v>1</v>
      </c>
      <c r="AY280" t="s">
        <v>2130</v>
      </c>
    </row>
    <row r="281" spans="1:51">
      <c r="A281" t="s">
        <v>2131</v>
      </c>
      <c r="B281" t="s">
        <v>2132</v>
      </c>
      <c r="C281" t="s">
        <v>2133</v>
      </c>
      <c r="D281" t="s">
        <v>2134</v>
      </c>
      <c r="E281" t="s">
        <v>2135</v>
      </c>
      <c r="F281" t="s">
        <v>2136</v>
      </c>
      <c r="H281" t="s">
        <v>90</v>
      </c>
      <c r="J281" t="s">
        <v>91</v>
      </c>
      <c r="K281">
        <v>1699</v>
      </c>
      <c r="L281">
        <v>162</v>
      </c>
      <c r="M281">
        <v>1537</v>
      </c>
      <c r="N281">
        <v>0</v>
      </c>
      <c r="O281">
        <v>0</v>
      </c>
      <c r="P281">
        <v>0</v>
      </c>
      <c r="S281">
        <v>15.72</v>
      </c>
      <c r="T281" t="s">
        <v>10</v>
      </c>
      <c r="U281" t="s">
        <v>2137</v>
      </c>
      <c r="V281" t="s">
        <v>93</v>
      </c>
      <c r="W281" t="s">
        <v>94</v>
      </c>
      <c r="AG281">
        <v>45672</v>
      </c>
      <c r="AH281" t="s">
        <v>2138</v>
      </c>
      <c r="AY281" t="s">
        <v>2139</v>
      </c>
    </row>
    <row r="282" spans="1:51">
      <c r="A282" t="s">
        <v>2140</v>
      </c>
      <c r="B282" t="s">
        <v>1974</v>
      </c>
      <c r="C282" t="s">
        <v>2141</v>
      </c>
      <c r="D282" t="s">
        <v>1976</v>
      </c>
      <c r="E282" t="s">
        <v>1976</v>
      </c>
      <c r="F282" t="s">
        <v>732</v>
      </c>
      <c r="H282" t="s">
        <v>90</v>
      </c>
      <c r="J282" t="s">
        <v>91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S282">
        <v>0</v>
      </c>
      <c r="T282" t="s">
        <v>12</v>
      </c>
      <c r="U282" t="s">
        <v>2142</v>
      </c>
      <c r="V282" t="s">
        <v>93</v>
      </c>
      <c r="W282" t="s">
        <v>94</v>
      </c>
      <c r="AG282">
        <v>45672</v>
      </c>
      <c r="AH282" t="s">
        <v>734</v>
      </c>
      <c r="AY282" t="s">
        <v>2143</v>
      </c>
    </row>
    <row r="283" spans="1:51">
      <c r="A283" t="s">
        <v>2140</v>
      </c>
      <c r="B283" t="s">
        <v>1979</v>
      </c>
      <c r="C283" t="s">
        <v>2144</v>
      </c>
      <c r="D283" t="s">
        <v>1981</v>
      </c>
      <c r="E283" t="s">
        <v>2145</v>
      </c>
      <c r="F283" t="s">
        <v>732</v>
      </c>
      <c r="H283" t="s">
        <v>90</v>
      </c>
      <c r="J283" t="s">
        <v>91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S283">
        <v>0</v>
      </c>
      <c r="T283" t="s">
        <v>10</v>
      </c>
      <c r="U283" t="s">
        <v>2146</v>
      </c>
      <c r="V283" t="s">
        <v>93</v>
      </c>
      <c r="W283" t="s">
        <v>94</v>
      </c>
      <c r="AG283">
        <v>45672</v>
      </c>
      <c r="AH283" t="s">
        <v>734</v>
      </c>
      <c r="AY283" t="s">
        <v>2147</v>
      </c>
    </row>
    <row r="284" spans="1:51">
      <c r="A284" t="s">
        <v>2148</v>
      </c>
      <c r="B284" t="s">
        <v>2028</v>
      </c>
      <c r="C284" t="s">
        <v>2149</v>
      </c>
      <c r="D284" t="s">
        <v>2150</v>
      </c>
      <c r="E284" t="s">
        <v>2031</v>
      </c>
      <c r="F284" t="s">
        <v>290</v>
      </c>
      <c r="G284" t="s">
        <v>2032</v>
      </c>
      <c r="H284" t="s">
        <v>90</v>
      </c>
      <c r="J284" t="s">
        <v>91</v>
      </c>
      <c r="K284">
        <v>548240</v>
      </c>
      <c r="L284">
        <v>240218</v>
      </c>
      <c r="M284">
        <v>308022</v>
      </c>
      <c r="N284">
        <v>0</v>
      </c>
      <c r="O284">
        <v>0</v>
      </c>
      <c r="P284">
        <v>0</v>
      </c>
      <c r="S284">
        <v>5071.22</v>
      </c>
      <c r="T284" t="s">
        <v>10</v>
      </c>
      <c r="U284" t="s">
        <v>2151</v>
      </c>
      <c r="V284" t="s">
        <v>93</v>
      </c>
      <c r="W284" t="s">
        <v>94</v>
      </c>
      <c r="AG284">
        <v>45672</v>
      </c>
      <c r="AH284" t="s">
        <v>2152</v>
      </c>
      <c r="AY284" t="s">
        <v>2153</v>
      </c>
    </row>
    <row r="285" spans="1:51">
      <c r="A285" t="s">
        <v>2154</v>
      </c>
      <c r="B285" t="s">
        <v>2155</v>
      </c>
      <c r="C285" t="s">
        <v>2156</v>
      </c>
      <c r="D285" t="s">
        <v>2157</v>
      </c>
      <c r="E285" t="s">
        <v>2158</v>
      </c>
      <c r="F285" t="s">
        <v>123</v>
      </c>
      <c r="H285" t="s">
        <v>90</v>
      </c>
      <c r="J285" t="s">
        <v>91</v>
      </c>
      <c r="K285">
        <v>608014</v>
      </c>
      <c r="L285">
        <v>110074</v>
      </c>
      <c r="M285">
        <v>497940</v>
      </c>
      <c r="N285">
        <v>0</v>
      </c>
      <c r="O285">
        <v>0</v>
      </c>
      <c r="P285">
        <v>0</v>
      </c>
      <c r="R285">
        <v>1</v>
      </c>
      <c r="S285">
        <v>5624.13</v>
      </c>
      <c r="T285" t="s">
        <v>12</v>
      </c>
      <c r="U285" t="s">
        <v>2159</v>
      </c>
      <c r="V285" t="s">
        <v>93</v>
      </c>
      <c r="W285" t="s">
        <v>94</v>
      </c>
      <c r="AG285">
        <v>45672</v>
      </c>
      <c r="AH285" t="s">
        <v>2160</v>
      </c>
      <c r="AI285" t="s">
        <v>126</v>
      </c>
      <c r="AJ285" t="s">
        <v>127</v>
      </c>
      <c r="AL285">
        <v>1</v>
      </c>
      <c r="AN285">
        <v>553</v>
      </c>
      <c r="AS285">
        <v>1</v>
      </c>
      <c r="AY285" t="s">
        <v>2161</v>
      </c>
    </row>
    <row r="286" spans="1:51">
      <c r="A286" t="s">
        <v>2162</v>
      </c>
      <c r="B286" t="s">
        <v>2163</v>
      </c>
      <c r="C286" t="s">
        <v>2164</v>
      </c>
      <c r="D286" t="s">
        <v>2165</v>
      </c>
      <c r="E286" t="s">
        <v>2166</v>
      </c>
      <c r="F286" t="s">
        <v>19</v>
      </c>
      <c r="G286" t="s">
        <v>2167</v>
      </c>
      <c r="H286" t="s">
        <v>90</v>
      </c>
      <c r="J286" t="s">
        <v>91</v>
      </c>
      <c r="K286">
        <v>255415</v>
      </c>
      <c r="L286">
        <v>70363</v>
      </c>
      <c r="M286">
        <v>185052</v>
      </c>
      <c r="N286">
        <v>0</v>
      </c>
      <c r="O286">
        <v>0</v>
      </c>
      <c r="P286">
        <v>0</v>
      </c>
      <c r="S286">
        <v>2362.59</v>
      </c>
      <c r="T286" t="s">
        <v>12</v>
      </c>
      <c r="U286" t="s">
        <v>2168</v>
      </c>
      <c r="V286" t="s">
        <v>93</v>
      </c>
      <c r="W286" t="s">
        <v>182</v>
      </c>
      <c r="AG286">
        <v>45672</v>
      </c>
      <c r="AH286" t="s">
        <v>1344</v>
      </c>
      <c r="AI286" t="s">
        <v>116</v>
      </c>
      <c r="AJ286" t="s">
        <v>136</v>
      </c>
      <c r="AN286">
        <v>147</v>
      </c>
      <c r="AY286" t="s">
        <v>2169</v>
      </c>
    </row>
    <row r="287" spans="1:51">
      <c r="A287" t="s">
        <v>2170</v>
      </c>
      <c r="B287" t="s">
        <v>2171</v>
      </c>
      <c r="C287" t="s">
        <v>2172</v>
      </c>
      <c r="D287" t="s">
        <v>2173</v>
      </c>
      <c r="E287" t="s">
        <v>354</v>
      </c>
      <c r="F287" t="s">
        <v>793</v>
      </c>
      <c r="G287" t="s">
        <v>794</v>
      </c>
      <c r="H287" t="s">
        <v>90</v>
      </c>
      <c r="J287" t="s">
        <v>91</v>
      </c>
      <c r="K287">
        <v>879</v>
      </c>
      <c r="L287">
        <v>595</v>
      </c>
      <c r="M287">
        <v>284</v>
      </c>
      <c r="N287">
        <v>0</v>
      </c>
      <c r="O287">
        <v>0</v>
      </c>
      <c r="P287">
        <v>0</v>
      </c>
      <c r="S287">
        <v>8.1300000000000008</v>
      </c>
      <c r="T287" t="s">
        <v>10</v>
      </c>
      <c r="U287" t="s">
        <v>2174</v>
      </c>
      <c r="V287" t="s">
        <v>93</v>
      </c>
      <c r="W287" t="s">
        <v>94</v>
      </c>
      <c r="AG287">
        <v>45671</v>
      </c>
      <c r="AH287" t="s">
        <v>585</v>
      </c>
      <c r="AY287" t="s">
        <v>2175</v>
      </c>
    </row>
    <row r="288" spans="1:51">
      <c r="A288" t="s">
        <v>2176</v>
      </c>
      <c r="B288" t="s">
        <v>2177</v>
      </c>
      <c r="C288" t="s">
        <v>2178</v>
      </c>
      <c r="D288" t="s">
        <v>2179</v>
      </c>
      <c r="E288" t="s">
        <v>2180</v>
      </c>
      <c r="F288" t="s">
        <v>2181</v>
      </c>
      <c r="H288" t="s">
        <v>90</v>
      </c>
      <c r="J288" t="s">
        <v>91</v>
      </c>
      <c r="K288">
        <v>116</v>
      </c>
      <c r="L288">
        <v>116</v>
      </c>
      <c r="M288">
        <v>0</v>
      </c>
      <c r="N288">
        <v>0</v>
      </c>
      <c r="O288">
        <v>0</v>
      </c>
      <c r="P288">
        <v>0</v>
      </c>
      <c r="S288">
        <v>1.07</v>
      </c>
      <c r="T288" t="s">
        <v>10</v>
      </c>
      <c r="U288" t="s">
        <v>2182</v>
      </c>
      <c r="V288" t="s">
        <v>93</v>
      </c>
      <c r="W288" t="s">
        <v>94</v>
      </c>
      <c r="AG288">
        <v>45671</v>
      </c>
      <c r="AH288" t="s">
        <v>2183</v>
      </c>
      <c r="AY288" t="s">
        <v>2184</v>
      </c>
    </row>
    <row r="289" spans="1:51">
      <c r="A289" t="s">
        <v>2185</v>
      </c>
      <c r="B289" t="s">
        <v>2186</v>
      </c>
      <c r="C289" t="s">
        <v>2187</v>
      </c>
      <c r="D289" t="s">
        <v>2179</v>
      </c>
      <c r="E289" t="s">
        <v>2180</v>
      </c>
      <c r="F289" t="s">
        <v>2188</v>
      </c>
      <c r="H289" t="s">
        <v>90</v>
      </c>
      <c r="J289" t="s">
        <v>91</v>
      </c>
      <c r="K289">
        <v>150</v>
      </c>
      <c r="L289">
        <v>87</v>
      </c>
      <c r="M289">
        <v>63</v>
      </c>
      <c r="N289">
        <v>0</v>
      </c>
      <c r="O289">
        <v>0</v>
      </c>
      <c r="P289">
        <v>0</v>
      </c>
      <c r="S289">
        <v>1.39</v>
      </c>
      <c r="T289" t="s">
        <v>10</v>
      </c>
      <c r="U289" t="s">
        <v>2189</v>
      </c>
      <c r="V289" t="s">
        <v>93</v>
      </c>
      <c r="W289" t="s">
        <v>94</v>
      </c>
      <c r="AG289">
        <v>45671</v>
      </c>
      <c r="AH289" t="s">
        <v>2190</v>
      </c>
      <c r="AY289" t="s">
        <v>2191</v>
      </c>
    </row>
    <row r="290" spans="1:51">
      <c r="A290" t="s">
        <v>2192</v>
      </c>
      <c r="B290" t="s">
        <v>2193</v>
      </c>
      <c r="C290" t="s">
        <v>2194</v>
      </c>
      <c r="D290" t="s">
        <v>2195</v>
      </c>
      <c r="E290" t="s">
        <v>2195</v>
      </c>
      <c r="F290" t="s">
        <v>462</v>
      </c>
      <c r="G290" t="s">
        <v>1127</v>
      </c>
      <c r="H290" t="s">
        <v>90</v>
      </c>
      <c r="J290" t="s">
        <v>463</v>
      </c>
      <c r="K290">
        <v>12604</v>
      </c>
      <c r="L290">
        <v>3214</v>
      </c>
      <c r="M290">
        <v>9390</v>
      </c>
      <c r="N290">
        <v>0</v>
      </c>
      <c r="O290">
        <v>0</v>
      </c>
      <c r="P290">
        <v>0</v>
      </c>
      <c r="S290">
        <v>116.59</v>
      </c>
      <c r="T290" t="s">
        <v>10</v>
      </c>
      <c r="U290" t="s">
        <v>2196</v>
      </c>
      <c r="V290" t="s">
        <v>93</v>
      </c>
      <c r="W290" t="s">
        <v>182</v>
      </c>
      <c r="AG290">
        <v>45671</v>
      </c>
      <c r="AH290" t="s">
        <v>2197</v>
      </c>
      <c r="AY290" t="s">
        <v>2198</v>
      </c>
    </row>
    <row r="291" spans="1:51">
      <c r="A291" t="s">
        <v>2199</v>
      </c>
      <c r="B291" t="s">
        <v>2200</v>
      </c>
      <c r="C291" t="s">
        <v>2201</v>
      </c>
      <c r="D291" t="s">
        <v>2202</v>
      </c>
      <c r="E291" t="s">
        <v>2203</v>
      </c>
      <c r="F291" t="s">
        <v>346</v>
      </c>
      <c r="H291" t="s">
        <v>90</v>
      </c>
      <c r="J291" t="s">
        <v>91</v>
      </c>
      <c r="K291">
        <v>97108</v>
      </c>
      <c r="L291">
        <v>29868</v>
      </c>
      <c r="M291">
        <v>67240</v>
      </c>
      <c r="N291">
        <v>1</v>
      </c>
      <c r="O291">
        <v>0</v>
      </c>
      <c r="P291">
        <v>0</v>
      </c>
      <c r="R291">
        <v>1</v>
      </c>
      <c r="S291">
        <v>898.25</v>
      </c>
      <c r="T291" t="s">
        <v>10</v>
      </c>
      <c r="U291" t="s">
        <v>2204</v>
      </c>
      <c r="V291" t="s">
        <v>93</v>
      </c>
      <c r="W291" t="s">
        <v>182</v>
      </c>
      <c r="AG291">
        <v>45671</v>
      </c>
      <c r="AH291" t="s">
        <v>2205</v>
      </c>
      <c r="AI291" t="s">
        <v>116</v>
      </c>
      <c r="AJ291" t="s">
        <v>199</v>
      </c>
      <c r="AK291">
        <v>1</v>
      </c>
      <c r="AN291">
        <v>467</v>
      </c>
      <c r="AY291" t="s">
        <v>2206</v>
      </c>
    </row>
    <row r="292" spans="1:51">
      <c r="A292" t="s">
        <v>2207</v>
      </c>
      <c r="B292" t="s">
        <v>2208</v>
      </c>
      <c r="C292" t="s">
        <v>2209</v>
      </c>
      <c r="D292" t="s">
        <v>2210</v>
      </c>
      <c r="E292" t="s">
        <v>2180</v>
      </c>
      <c r="F292" t="s">
        <v>2211</v>
      </c>
      <c r="H292" t="s">
        <v>90</v>
      </c>
      <c r="J292" t="s">
        <v>91</v>
      </c>
      <c r="K292">
        <v>43624</v>
      </c>
      <c r="L292">
        <v>17328</v>
      </c>
      <c r="M292">
        <v>26296</v>
      </c>
      <c r="N292">
        <v>0</v>
      </c>
      <c r="O292">
        <v>0</v>
      </c>
      <c r="P292">
        <v>0</v>
      </c>
      <c r="S292">
        <v>403.52</v>
      </c>
      <c r="T292" t="s">
        <v>10</v>
      </c>
      <c r="U292" t="s">
        <v>2189</v>
      </c>
      <c r="V292" t="s">
        <v>93</v>
      </c>
      <c r="W292" t="s">
        <v>94</v>
      </c>
      <c r="AG292">
        <v>45671</v>
      </c>
      <c r="AH292" t="s">
        <v>2212</v>
      </c>
      <c r="AI292" t="s">
        <v>116</v>
      </c>
      <c r="AJ292" t="s">
        <v>136</v>
      </c>
      <c r="AN292">
        <v>386</v>
      </c>
      <c r="AY292" t="s">
        <v>2213</v>
      </c>
    </row>
    <row r="293" spans="1:51">
      <c r="A293" t="s">
        <v>2214</v>
      </c>
      <c r="B293" t="s">
        <v>2215</v>
      </c>
      <c r="C293" t="s">
        <v>2216</v>
      </c>
      <c r="D293" t="s">
        <v>2217</v>
      </c>
      <c r="E293" t="s">
        <v>2218</v>
      </c>
      <c r="F293" t="s">
        <v>2219</v>
      </c>
      <c r="G293" t="s">
        <v>2220</v>
      </c>
      <c r="H293" t="s">
        <v>90</v>
      </c>
      <c r="J293" t="s">
        <v>91</v>
      </c>
      <c r="K293">
        <v>2224</v>
      </c>
      <c r="L293">
        <v>995</v>
      </c>
      <c r="M293">
        <v>1229</v>
      </c>
      <c r="N293">
        <v>1</v>
      </c>
      <c r="O293">
        <v>0</v>
      </c>
      <c r="P293">
        <v>0</v>
      </c>
      <c r="R293">
        <v>1</v>
      </c>
      <c r="S293">
        <v>20.57</v>
      </c>
      <c r="T293" t="s">
        <v>10</v>
      </c>
      <c r="U293" t="s">
        <v>2221</v>
      </c>
      <c r="V293" t="s">
        <v>93</v>
      </c>
      <c r="W293" t="s">
        <v>182</v>
      </c>
      <c r="AG293">
        <v>45671</v>
      </c>
      <c r="AH293" t="s">
        <v>2222</v>
      </c>
      <c r="AK293">
        <v>1</v>
      </c>
      <c r="AY293" t="s">
        <v>2223</v>
      </c>
    </row>
    <row r="294" spans="1:51">
      <c r="A294" t="s">
        <v>2224</v>
      </c>
      <c r="B294" t="s">
        <v>2225</v>
      </c>
      <c r="C294" t="s">
        <v>2226</v>
      </c>
      <c r="D294" t="s">
        <v>2227</v>
      </c>
      <c r="E294" t="s">
        <v>2227</v>
      </c>
      <c r="F294" t="s">
        <v>851</v>
      </c>
      <c r="H294" t="s">
        <v>90</v>
      </c>
      <c r="J294" t="s">
        <v>91</v>
      </c>
      <c r="K294">
        <v>0</v>
      </c>
      <c r="L294">
        <v>0</v>
      </c>
      <c r="M294">
        <v>0</v>
      </c>
      <c r="N294">
        <v>3</v>
      </c>
      <c r="O294">
        <v>0</v>
      </c>
      <c r="P294">
        <v>0</v>
      </c>
      <c r="R294">
        <v>3</v>
      </c>
      <c r="S294">
        <v>0</v>
      </c>
      <c r="T294" t="s">
        <v>12</v>
      </c>
      <c r="U294" t="s">
        <v>2228</v>
      </c>
      <c r="V294" t="s">
        <v>93</v>
      </c>
      <c r="W294" t="s">
        <v>182</v>
      </c>
      <c r="AG294">
        <v>45671</v>
      </c>
      <c r="AH294" t="s">
        <v>2229</v>
      </c>
      <c r="AK294">
        <v>3</v>
      </c>
      <c r="AY294" t="s">
        <v>2230</v>
      </c>
    </row>
    <row r="295" spans="1:51">
      <c r="A295" t="s">
        <v>2231</v>
      </c>
      <c r="B295" t="s">
        <v>2232</v>
      </c>
      <c r="C295" t="s">
        <v>2233</v>
      </c>
      <c r="D295" t="s">
        <v>2234</v>
      </c>
      <c r="E295" t="s">
        <v>2235</v>
      </c>
      <c r="F295" t="s">
        <v>2236</v>
      </c>
      <c r="G295" t="s">
        <v>2237</v>
      </c>
      <c r="H295" t="s">
        <v>90</v>
      </c>
      <c r="J295" t="s">
        <v>91</v>
      </c>
      <c r="K295">
        <v>598</v>
      </c>
      <c r="L295">
        <v>474</v>
      </c>
      <c r="M295">
        <v>124</v>
      </c>
      <c r="N295">
        <v>0</v>
      </c>
      <c r="O295">
        <v>0</v>
      </c>
      <c r="P295">
        <v>0</v>
      </c>
      <c r="S295">
        <v>5.53</v>
      </c>
      <c r="T295" t="s">
        <v>10</v>
      </c>
      <c r="U295" t="s">
        <v>2238</v>
      </c>
      <c r="V295" t="s">
        <v>93</v>
      </c>
      <c r="W295" t="s">
        <v>182</v>
      </c>
      <c r="AG295">
        <v>45671</v>
      </c>
      <c r="AH295" t="s">
        <v>2239</v>
      </c>
      <c r="AN295">
        <v>12</v>
      </c>
      <c r="AY295" t="s">
        <v>2240</v>
      </c>
    </row>
    <row r="296" spans="1:51">
      <c r="A296" t="s">
        <v>2241</v>
      </c>
      <c r="B296" t="s">
        <v>2242</v>
      </c>
      <c r="C296" t="s">
        <v>2243</v>
      </c>
      <c r="D296" t="s">
        <v>2244</v>
      </c>
      <c r="E296" t="s">
        <v>2244</v>
      </c>
      <c r="F296" t="s">
        <v>1428</v>
      </c>
      <c r="G296" t="s">
        <v>2245</v>
      </c>
      <c r="H296" t="s">
        <v>90</v>
      </c>
      <c r="J296" t="s">
        <v>91</v>
      </c>
      <c r="K296">
        <v>22512</v>
      </c>
      <c r="L296">
        <v>8342</v>
      </c>
      <c r="M296">
        <v>14170</v>
      </c>
      <c r="N296">
        <v>1</v>
      </c>
      <c r="O296">
        <v>0</v>
      </c>
      <c r="P296">
        <v>0</v>
      </c>
      <c r="R296">
        <v>1</v>
      </c>
      <c r="S296">
        <v>208.24</v>
      </c>
      <c r="T296" t="s">
        <v>10</v>
      </c>
      <c r="U296" t="s">
        <v>2246</v>
      </c>
      <c r="V296" t="s">
        <v>93</v>
      </c>
      <c r="W296" t="s">
        <v>182</v>
      </c>
      <c r="AG296">
        <v>45671</v>
      </c>
      <c r="AH296" t="s">
        <v>734</v>
      </c>
      <c r="AK296">
        <v>1</v>
      </c>
      <c r="AN296">
        <v>192</v>
      </c>
      <c r="AY296" t="s">
        <v>2247</v>
      </c>
    </row>
    <row r="297" spans="1:51">
      <c r="A297" t="s">
        <v>2248</v>
      </c>
      <c r="B297" t="s">
        <v>2249</v>
      </c>
      <c r="C297" t="s">
        <v>2250</v>
      </c>
      <c r="D297" t="s">
        <v>420</v>
      </c>
      <c r="E297" t="s">
        <v>2251</v>
      </c>
      <c r="F297" t="s">
        <v>421</v>
      </c>
      <c r="G297" t="s">
        <v>23</v>
      </c>
      <c r="H297" t="s">
        <v>90</v>
      </c>
      <c r="J297" t="s">
        <v>91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S297">
        <v>0</v>
      </c>
      <c r="T297" t="s">
        <v>12</v>
      </c>
      <c r="U297" t="s">
        <v>2252</v>
      </c>
      <c r="V297" t="s">
        <v>93</v>
      </c>
      <c r="W297" t="s">
        <v>182</v>
      </c>
      <c r="AG297">
        <v>45671</v>
      </c>
      <c r="AH297" t="s">
        <v>2253</v>
      </c>
      <c r="AY297" t="s">
        <v>2254</v>
      </c>
    </row>
    <row r="298" spans="1:51">
      <c r="A298" t="s">
        <v>2255</v>
      </c>
      <c r="B298" t="s">
        <v>2249</v>
      </c>
      <c r="C298" t="s">
        <v>2256</v>
      </c>
      <c r="D298" t="s">
        <v>2257</v>
      </c>
      <c r="E298" t="s">
        <v>2251</v>
      </c>
      <c r="F298" t="s">
        <v>415</v>
      </c>
      <c r="G298" t="s">
        <v>23</v>
      </c>
      <c r="H298" t="s">
        <v>90</v>
      </c>
      <c r="J298" t="s">
        <v>91</v>
      </c>
      <c r="K298">
        <v>855</v>
      </c>
      <c r="L298">
        <v>354</v>
      </c>
      <c r="M298">
        <v>501</v>
      </c>
      <c r="N298">
        <v>0</v>
      </c>
      <c r="O298">
        <v>0</v>
      </c>
      <c r="P298">
        <v>0</v>
      </c>
      <c r="S298">
        <v>7.91</v>
      </c>
      <c r="T298" t="s">
        <v>12</v>
      </c>
      <c r="U298" t="s">
        <v>2252</v>
      </c>
      <c r="V298" t="s">
        <v>93</v>
      </c>
      <c r="W298" t="s">
        <v>182</v>
      </c>
      <c r="AG298">
        <v>45671</v>
      </c>
      <c r="AH298" t="s">
        <v>2258</v>
      </c>
      <c r="AY298" t="s">
        <v>2259</v>
      </c>
    </row>
    <row r="299" spans="1:51">
      <c r="A299" t="s">
        <v>2260</v>
      </c>
      <c r="B299" t="s">
        <v>2186</v>
      </c>
      <c r="C299" t="s">
        <v>2261</v>
      </c>
      <c r="D299" t="s">
        <v>2179</v>
      </c>
      <c r="E299" t="s">
        <v>2180</v>
      </c>
      <c r="F299" t="s">
        <v>415</v>
      </c>
      <c r="G299" t="s">
        <v>23</v>
      </c>
      <c r="H299" t="s">
        <v>90</v>
      </c>
      <c r="J299" t="s">
        <v>91</v>
      </c>
      <c r="K299">
        <v>855</v>
      </c>
      <c r="L299">
        <v>354</v>
      </c>
      <c r="M299">
        <v>501</v>
      </c>
      <c r="N299">
        <v>0</v>
      </c>
      <c r="O299">
        <v>0</v>
      </c>
      <c r="P299">
        <v>0</v>
      </c>
      <c r="S299">
        <v>7.91</v>
      </c>
      <c r="T299" t="s">
        <v>10</v>
      </c>
      <c r="U299" t="s">
        <v>2189</v>
      </c>
      <c r="V299" t="s">
        <v>93</v>
      </c>
      <c r="W299" t="s">
        <v>94</v>
      </c>
      <c r="AG299">
        <v>45671</v>
      </c>
      <c r="AH299" t="s">
        <v>2262</v>
      </c>
      <c r="AY299" t="s">
        <v>2263</v>
      </c>
    </row>
    <row r="300" spans="1:51">
      <c r="A300" t="s">
        <v>2264</v>
      </c>
      <c r="B300" t="s">
        <v>2186</v>
      </c>
      <c r="C300" t="s">
        <v>2265</v>
      </c>
      <c r="D300" t="s">
        <v>2179</v>
      </c>
      <c r="E300" t="s">
        <v>2180</v>
      </c>
      <c r="F300" t="s">
        <v>102</v>
      </c>
      <c r="H300" t="s">
        <v>90</v>
      </c>
      <c r="J300" t="s">
        <v>91</v>
      </c>
      <c r="K300">
        <v>12136</v>
      </c>
      <c r="L300">
        <v>5237</v>
      </c>
      <c r="M300">
        <v>6899</v>
      </c>
      <c r="N300">
        <v>0</v>
      </c>
      <c r="O300">
        <v>0</v>
      </c>
      <c r="P300">
        <v>0</v>
      </c>
      <c r="S300">
        <v>112.26</v>
      </c>
      <c r="T300" t="s">
        <v>10</v>
      </c>
      <c r="U300" t="s">
        <v>2182</v>
      </c>
      <c r="V300" t="s">
        <v>93</v>
      </c>
      <c r="W300" t="s">
        <v>94</v>
      </c>
      <c r="AG300">
        <v>45671</v>
      </c>
      <c r="AH300" t="s">
        <v>2266</v>
      </c>
      <c r="AI300" t="s">
        <v>106</v>
      </c>
      <c r="AN300">
        <v>61</v>
      </c>
      <c r="AY300" t="s">
        <v>2267</v>
      </c>
    </row>
    <row r="301" spans="1:51">
      <c r="A301" t="s">
        <v>2268</v>
      </c>
      <c r="B301" t="s">
        <v>2269</v>
      </c>
      <c r="C301" t="s">
        <v>2270</v>
      </c>
      <c r="D301" t="s">
        <v>2271</v>
      </c>
      <c r="E301" t="s">
        <v>2272</v>
      </c>
      <c r="F301" t="s">
        <v>245</v>
      </c>
      <c r="G301" t="s">
        <v>246</v>
      </c>
      <c r="H301" t="s">
        <v>90</v>
      </c>
      <c r="J301" t="s">
        <v>91</v>
      </c>
      <c r="K301">
        <v>3461435</v>
      </c>
      <c r="L301">
        <v>644305</v>
      </c>
      <c r="M301">
        <v>2817130</v>
      </c>
      <c r="N301">
        <v>3</v>
      </c>
      <c r="O301">
        <v>0</v>
      </c>
      <c r="P301">
        <v>0</v>
      </c>
      <c r="R301">
        <v>3</v>
      </c>
      <c r="S301">
        <v>32018.27</v>
      </c>
      <c r="T301" t="s">
        <v>10</v>
      </c>
      <c r="U301" t="s">
        <v>2273</v>
      </c>
      <c r="V301" t="s">
        <v>93</v>
      </c>
      <c r="W301" t="s">
        <v>94</v>
      </c>
      <c r="AG301">
        <v>45671</v>
      </c>
      <c r="AH301" t="s">
        <v>2274</v>
      </c>
      <c r="AI301" t="s">
        <v>116</v>
      </c>
      <c r="AJ301" t="s">
        <v>249</v>
      </c>
      <c r="AK301">
        <v>3</v>
      </c>
      <c r="AN301">
        <v>1630</v>
      </c>
      <c r="AY301" t="s">
        <v>2275</v>
      </c>
    </row>
    <row r="302" spans="1:51">
      <c r="A302" t="s">
        <v>2276</v>
      </c>
      <c r="B302" t="s">
        <v>2277</v>
      </c>
      <c r="C302" t="s">
        <v>2278</v>
      </c>
      <c r="D302" t="s">
        <v>2279</v>
      </c>
      <c r="E302" t="s">
        <v>2279</v>
      </c>
      <c r="F302" t="s">
        <v>245</v>
      </c>
      <c r="G302" t="s">
        <v>2280</v>
      </c>
      <c r="H302" t="s">
        <v>90</v>
      </c>
      <c r="J302" t="s">
        <v>91</v>
      </c>
      <c r="K302">
        <v>3461435</v>
      </c>
      <c r="L302">
        <v>644305</v>
      </c>
      <c r="M302">
        <v>2817130</v>
      </c>
      <c r="N302">
        <v>0</v>
      </c>
      <c r="O302">
        <v>0</v>
      </c>
      <c r="P302">
        <v>0</v>
      </c>
      <c r="S302">
        <v>32018.27</v>
      </c>
      <c r="T302" t="s">
        <v>12</v>
      </c>
      <c r="U302" t="s">
        <v>2281</v>
      </c>
      <c r="V302" t="s">
        <v>93</v>
      </c>
      <c r="W302" t="s">
        <v>182</v>
      </c>
      <c r="AG302">
        <v>45671</v>
      </c>
      <c r="AH302" t="s">
        <v>545</v>
      </c>
      <c r="AI302" t="s">
        <v>116</v>
      </c>
      <c r="AJ302" t="s">
        <v>249</v>
      </c>
      <c r="AN302">
        <v>1630</v>
      </c>
      <c r="AY302" t="s">
        <v>2282</v>
      </c>
    </row>
    <row r="303" spans="1:51">
      <c r="A303" t="s">
        <v>2283</v>
      </c>
      <c r="B303" t="s">
        <v>2284</v>
      </c>
      <c r="C303" t="s">
        <v>2285</v>
      </c>
      <c r="D303" t="s">
        <v>2286</v>
      </c>
      <c r="E303" t="s">
        <v>2287</v>
      </c>
      <c r="F303" t="s">
        <v>2288</v>
      </c>
      <c r="H303" t="s">
        <v>90</v>
      </c>
      <c r="J303" t="s">
        <v>91</v>
      </c>
      <c r="K303">
        <v>45723</v>
      </c>
      <c r="L303">
        <v>16462</v>
      </c>
      <c r="M303">
        <v>29261</v>
      </c>
      <c r="N303">
        <v>0</v>
      </c>
      <c r="O303">
        <v>0</v>
      </c>
      <c r="P303">
        <v>0</v>
      </c>
      <c r="S303">
        <v>422.94</v>
      </c>
      <c r="T303" t="s">
        <v>10</v>
      </c>
      <c r="U303" t="s">
        <v>2289</v>
      </c>
      <c r="V303" t="s">
        <v>93</v>
      </c>
      <c r="W303" t="s">
        <v>94</v>
      </c>
      <c r="AG303">
        <v>45671</v>
      </c>
      <c r="AH303" t="s">
        <v>1604</v>
      </c>
      <c r="AI303" t="s">
        <v>1568</v>
      </c>
      <c r="AJ303" t="s">
        <v>2290</v>
      </c>
      <c r="AN303">
        <v>138</v>
      </c>
      <c r="AY303" t="s">
        <v>2291</v>
      </c>
    </row>
    <row r="304" spans="1:51">
      <c r="A304" t="s">
        <v>2292</v>
      </c>
      <c r="B304" t="s">
        <v>2293</v>
      </c>
      <c r="C304" t="s">
        <v>2294</v>
      </c>
      <c r="D304" t="s">
        <v>2295</v>
      </c>
      <c r="E304" t="s">
        <v>2296</v>
      </c>
      <c r="F304" t="s">
        <v>19</v>
      </c>
      <c r="H304" t="s">
        <v>90</v>
      </c>
      <c r="J304" t="s">
        <v>91</v>
      </c>
      <c r="K304">
        <v>255415</v>
      </c>
      <c r="L304">
        <v>70363</v>
      </c>
      <c r="M304">
        <v>185052</v>
      </c>
      <c r="N304">
        <v>0</v>
      </c>
      <c r="O304">
        <v>0</v>
      </c>
      <c r="P304">
        <v>0</v>
      </c>
      <c r="S304">
        <v>2362.59</v>
      </c>
      <c r="T304" t="s">
        <v>10</v>
      </c>
      <c r="U304" t="s">
        <v>2297</v>
      </c>
      <c r="V304" t="s">
        <v>93</v>
      </c>
      <c r="W304" t="s">
        <v>182</v>
      </c>
      <c r="AG304">
        <v>45670</v>
      </c>
      <c r="AH304" t="s">
        <v>2298</v>
      </c>
      <c r="AI304" t="s">
        <v>116</v>
      </c>
      <c r="AJ304" t="s">
        <v>136</v>
      </c>
      <c r="AN304">
        <v>147</v>
      </c>
      <c r="AY304" t="s">
        <v>2299</v>
      </c>
    </row>
    <row r="305" spans="1:51">
      <c r="A305" t="s">
        <v>2300</v>
      </c>
      <c r="B305" t="s">
        <v>2186</v>
      </c>
      <c r="C305" t="s">
        <v>2301</v>
      </c>
      <c r="D305" t="s">
        <v>2179</v>
      </c>
      <c r="E305" t="s">
        <v>2180</v>
      </c>
      <c r="F305" t="s">
        <v>783</v>
      </c>
      <c r="H305" t="s">
        <v>90</v>
      </c>
      <c r="J305" t="s">
        <v>91</v>
      </c>
      <c r="K305">
        <v>47752</v>
      </c>
      <c r="L305">
        <v>10902</v>
      </c>
      <c r="M305">
        <v>36850</v>
      </c>
      <c r="N305">
        <v>0</v>
      </c>
      <c r="O305">
        <v>0</v>
      </c>
      <c r="P305">
        <v>0</v>
      </c>
      <c r="S305">
        <v>441.71</v>
      </c>
      <c r="T305" t="s">
        <v>10</v>
      </c>
      <c r="U305" t="s">
        <v>2182</v>
      </c>
      <c r="V305" t="s">
        <v>93</v>
      </c>
      <c r="W305" t="s">
        <v>94</v>
      </c>
      <c r="AG305">
        <v>45670</v>
      </c>
      <c r="AH305" t="s">
        <v>2302</v>
      </c>
      <c r="AN305">
        <v>118</v>
      </c>
      <c r="AY305" t="s">
        <v>2303</v>
      </c>
    </row>
    <row r="306" spans="1:51">
      <c r="A306" t="s">
        <v>2304</v>
      </c>
      <c r="B306" t="s">
        <v>2186</v>
      </c>
      <c r="C306" t="s">
        <v>2305</v>
      </c>
      <c r="D306" t="s">
        <v>2306</v>
      </c>
      <c r="E306" t="s">
        <v>2180</v>
      </c>
      <c r="F306" t="s">
        <v>9</v>
      </c>
      <c r="H306" t="s">
        <v>90</v>
      </c>
      <c r="J306" t="s">
        <v>91</v>
      </c>
      <c r="K306">
        <v>17656</v>
      </c>
      <c r="L306">
        <v>5148</v>
      </c>
      <c r="M306">
        <v>12508</v>
      </c>
      <c r="N306">
        <v>1</v>
      </c>
      <c r="O306">
        <v>0</v>
      </c>
      <c r="P306">
        <v>0</v>
      </c>
      <c r="R306">
        <v>1</v>
      </c>
      <c r="S306">
        <v>163.32</v>
      </c>
      <c r="T306" t="s">
        <v>10</v>
      </c>
      <c r="U306" t="s">
        <v>2182</v>
      </c>
      <c r="V306" t="s">
        <v>93</v>
      </c>
      <c r="W306" t="s">
        <v>94</v>
      </c>
      <c r="AG306">
        <v>45670</v>
      </c>
      <c r="AH306" t="s">
        <v>2307</v>
      </c>
      <c r="AI306" t="s">
        <v>116</v>
      </c>
      <c r="AJ306" t="s">
        <v>811</v>
      </c>
      <c r="AK306">
        <v>1</v>
      </c>
      <c r="AN306">
        <v>53</v>
      </c>
      <c r="AY306" t="s">
        <v>2308</v>
      </c>
    </row>
    <row r="307" spans="1:51">
      <c r="A307" t="s">
        <v>2309</v>
      </c>
      <c r="B307" t="s">
        <v>2310</v>
      </c>
      <c r="C307" t="s">
        <v>2311</v>
      </c>
      <c r="D307" t="s">
        <v>2312</v>
      </c>
      <c r="E307" t="s">
        <v>2312</v>
      </c>
      <c r="F307" t="s">
        <v>1255</v>
      </c>
      <c r="H307" t="s">
        <v>90</v>
      </c>
      <c r="J307" t="s">
        <v>91</v>
      </c>
      <c r="K307">
        <v>2977</v>
      </c>
      <c r="L307">
        <v>767</v>
      </c>
      <c r="M307">
        <v>2210</v>
      </c>
      <c r="N307">
        <v>1</v>
      </c>
      <c r="O307">
        <v>0</v>
      </c>
      <c r="P307">
        <v>0</v>
      </c>
      <c r="R307">
        <v>1</v>
      </c>
      <c r="S307">
        <v>27.54</v>
      </c>
      <c r="T307" t="s">
        <v>12</v>
      </c>
      <c r="U307" t="s">
        <v>2313</v>
      </c>
      <c r="V307" t="s">
        <v>93</v>
      </c>
      <c r="W307" t="s">
        <v>94</v>
      </c>
      <c r="AG307">
        <v>45670</v>
      </c>
      <c r="AH307" t="s">
        <v>2314</v>
      </c>
      <c r="AK307">
        <v>1</v>
      </c>
      <c r="AY307" t="s">
        <v>2315</v>
      </c>
    </row>
    <row r="308" spans="1:51">
      <c r="A308" t="s">
        <v>2316</v>
      </c>
      <c r="B308" t="s">
        <v>2317</v>
      </c>
      <c r="C308" t="s">
        <v>2318</v>
      </c>
      <c r="D308" t="s">
        <v>2319</v>
      </c>
      <c r="E308" t="s">
        <v>2320</v>
      </c>
      <c r="F308" t="s">
        <v>684</v>
      </c>
      <c r="H308" t="s">
        <v>90</v>
      </c>
      <c r="J308" t="s">
        <v>91</v>
      </c>
      <c r="K308">
        <v>3253</v>
      </c>
      <c r="L308">
        <v>1908</v>
      </c>
      <c r="M308">
        <v>1345</v>
      </c>
      <c r="N308">
        <v>1</v>
      </c>
      <c r="O308">
        <v>0</v>
      </c>
      <c r="P308">
        <v>0</v>
      </c>
      <c r="R308">
        <v>1</v>
      </c>
      <c r="S308">
        <v>30.09</v>
      </c>
      <c r="T308" t="s">
        <v>12</v>
      </c>
      <c r="U308" t="s">
        <v>2321</v>
      </c>
      <c r="V308" t="s">
        <v>93</v>
      </c>
      <c r="W308" t="s">
        <v>94</v>
      </c>
      <c r="AG308">
        <v>45670</v>
      </c>
      <c r="AH308" t="s">
        <v>2322</v>
      </c>
      <c r="AK308">
        <v>1</v>
      </c>
      <c r="AY308" t="s">
        <v>2323</v>
      </c>
    </row>
    <row r="309" spans="1:51">
      <c r="A309" t="s">
        <v>2324</v>
      </c>
      <c r="B309" t="s">
        <v>2310</v>
      </c>
      <c r="C309" t="s">
        <v>2325</v>
      </c>
      <c r="D309" t="s">
        <v>2312</v>
      </c>
      <c r="E309" t="s">
        <v>2312</v>
      </c>
      <c r="F309" t="s">
        <v>18</v>
      </c>
      <c r="H309" t="s">
        <v>90</v>
      </c>
      <c r="J309" t="s">
        <v>91</v>
      </c>
      <c r="K309">
        <v>520158</v>
      </c>
      <c r="L309">
        <v>47796</v>
      </c>
      <c r="M309">
        <v>472362</v>
      </c>
      <c r="N309">
        <v>1</v>
      </c>
      <c r="O309">
        <v>0</v>
      </c>
      <c r="P309">
        <v>0</v>
      </c>
      <c r="R309">
        <v>1</v>
      </c>
      <c r="S309">
        <v>4811.46</v>
      </c>
      <c r="T309" t="s">
        <v>12</v>
      </c>
      <c r="U309" t="s">
        <v>2326</v>
      </c>
      <c r="V309" t="s">
        <v>93</v>
      </c>
      <c r="W309" t="s">
        <v>94</v>
      </c>
      <c r="AG309">
        <v>45670</v>
      </c>
      <c r="AH309" t="s">
        <v>654</v>
      </c>
      <c r="AK309">
        <v>1</v>
      </c>
      <c r="AN309">
        <v>1093</v>
      </c>
      <c r="AY309" t="s">
        <v>2327</v>
      </c>
    </row>
    <row r="310" spans="1:51">
      <c r="A310" t="s">
        <v>2328</v>
      </c>
      <c r="B310" t="s">
        <v>2329</v>
      </c>
      <c r="C310" t="s">
        <v>2330</v>
      </c>
      <c r="D310" t="s">
        <v>2331</v>
      </c>
      <c r="E310" t="s">
        <v>2332</v>
      </c>
      <c r="F310" t="s">
        <v>2333</v>
      </c>
      <c r="H310" t="s">
        <v>90</v>
      </c>
      <c r="J310" t="s">
        <v>91</v>
      </c>
      <c r="K310">
        <v>17051</v>
      </c>
      <c r="L310">
        <v>5366</v>
      </c>
      <c r="M310">
        <v>11685</v>
      </c>
      <c r="N310">
        <v>6</v>
      </c>
      <c r="O310">
        <v>0</v>
      </c>
      <c r="P310">
        <v>0</v>
      </c>
      <c r="R310">
        <v>6</v>
      </c>
      <c r="S310">
        <v>157.72</v>
      </c>
      <c r="T310" t="s">
        <v>10</v>
      </c>
      <c r="U310" t="s">
        <v>2334</v>
      </c>
      <c r="V310" t="s">
        <v>93</v>
      </c>
      <c r="W310" t="s">
        <v>94</v>
      </c>
      <c r="AG310">
        <v>45670</v>
      </c>
      <c r="AH310" t="s">
        <v>292</v>
      </c>
      <c r="AK310">
        <v>6</v>
      </c>
      <c r="AY310" t="s">
        <v>2335</v>
      </c>
    </row>
    <row r="311" spans="1:51">
      <c r="A311" t="s">
        <v>2328</v>
      </c>
      <c r="B311" t="s">
        <v>2269</v>
      </c>
      <c r="C311" t="s">
        <v>2336</v>
      </c>
      <c r="D311" t="s">
        <v>2337</v>
      </c>
      <c r="E311" t="s">
        <v>2338</v>
      </c>
      <c r="F311" t="s">
        <v>290</v>
      </c>
      <c r="G311" t="s">
        <v>246</v>
      </c>
      <c r="H311" t="s">
        <v>90</v>
      </c>
      <c r="J311" t="s">
        <v>91</v>
      </c>
      <c r="K311">
        <v>548240</v>
      </c>
      <c r="L311">
        <v>240218</v>
      </c>
      <c r="M311">
        <v>308022</v>
      </c>
      <c r="N311">
        <v>0</v>
      </c>
      <c r="O311">
        <v>0</v>
      </c>
      <c r="P311">
        <v>0</v>
      </c>
      <c r="S311">
        <v>5071.22</v>
      </c>
      <c r="T311" t="s">
        <v>10</v>
      </c>
      <c r="U311" t="s">
        <v>2339</v>
      </c>
      <c r="V311" t="s">
        <v>93</v>
      </c>
      <c r="W311" t="s">
        <v>94</v>
      </c>
      <c r="AG311">
        <v>45670</v>
      </c>
      <c r="AH311" t="s">
        <v>292</v>
      </c>
      <c r="AY311" t="s">
        <v>2340</v>
      </c>
    </row>
    <row r="312" spans="1:51">
      <c r="A312" t="s">
        <v>2341</v>
      </c>
      <c r="B312" t="s">
        <v>2186</v>
      </c>
      <c r="C312" t="s">
        <v>2342</v>
      </c>
      <c r="D312" t="s">
        <v>2179</v>
      </c>
      <c r="E312" t="s">
        <v>2180</v>
      </c>
      <c r="F312" t="s">
        <v>2343</v>
      </c>
      <c r="H312" t="s">
        <v>90</v>
      </c>
      <c r="J312" t="s">
        <v>91</v>
      </c>
      <c r="K312">
        <v>2267</v>
      </c>
      <c r="L312">
        <v>1409</v>
      </c>
      <c r="M312">
        <v>858</v>
      </c>
      <c r="N312">
        <v>0</v>
      </c>
      <c r="O312">
        <v>0</v>
      </c>
      <c r="P312">
        <v>0</v>
      </c>
      <c r="S312">
        <v>20.97</v>
      </c>
      <c r="T312" t="s">
        <v>10</v>
      </c>
      <c r="U312" t="s">
        <v>2189</v>
      </c>
      <c r="V312" t="s">
        <v>93</v>
      </c>
      <c r="W312" t="s">
        <v>94</v>
      </c>
      <c r="AG312">
        <v>45670</v>
      </c>
      <c r="AH312" t="s">
        <v>2344</v>
      </c>
      <c r="AN312">
        <v>13</v>
      </c>
      <c r="AY312" t="s">
        <v>2345</v>
      </c>
    </row>
    <row r="313" spans="1:51">
      <c r="A313" t="s">
        <v>2346</v>
      </c>
      <c r="B313" t="s">
        <v>2347</v>
      </c>
      <c r="C313" t="s">
        <v>2348</v>
      </c>
      <c r="D313" t="s">
        <v>2349</v>
      </c>
      <c r="E313" t="s">
        <v>2349</v>
      </c>
      <c r="F313" t="s">
        <v>800</v>
      </c>
      <c r="H313" t="s">
        <v>90</v>
      </c>
      <c r="J313" t="s">
        <v>91</v>
      </c>
      <c r="K313">
        <v>5651</v>
      </c>
      <c r="L313">
        <v>966</v>
      </c>
      <c r="M313">
        <v>4685</v>
      </c>
      <c r="N313">
        <v>0</v>
      </c>
      <c r="O313">
        <v>0</v>
      </c>
      <c r="P313">
        <v>0</v>
      </c>
      <c r="S313">
        <v>52.27</v>
      </c>
      <c r="T313" t="s">
        <v>10</v>
      </c>
      <c r="U313" t="s">
        <v>2350</v>
      </c>
      <c r="V313" t="s">
        <v>93</v>
      </c>
      <c r="W313" t="s">
        <v>182</v>
      </c>
      <c r="AG313">
        <v>45670</v>
      </c>
      <c r="AH313" t="s">
        <v>2351</v>
      </c>
      <c r="AN313">
        <v>196</v>
      </c>
      <c r="AY313" t="s">
        <v>2352</v>
      </c>
    </row>
    <row r="314" spans="1:51">
      <c r="A314" t="s">
        <v>2353</v>
      </c>
      <c r="B314" t="s">
        <v>2354</v>
      </c>
      <c r="C314" t="s">
        <v>2355</v>
      </c>
      <c r="D314" t="s">
        <v>2356</v>
      </c>
      <c r="E314" t="s">
        <v>2357</v>
      </c>
      <c r="F314" t="s">
        <v>1921</v>
      </c>
      <c r="H314" t="s">
        <v>90</v>
      </c>
      <c r="J314" t="s">
        <v>91</v>
      </c>
      <c r="K314">
        <v>298</v>
      </c>
      <c r="L314">
        <v>268</v>
      </c>
      <c r="M314">
        <v>30</v>
      </c>
      <c r="N314">
        <v>0</v>
      </c>
      <c r="O314">
        <v>0</v>
      </c>
      <c r="P314">
        <v>0</v>
      </c>
      <c r="S314">
        <v>2.76</v>
      </c>
      <c r="T314" t="s">
        <v>10</v>
      </c>
      <c r="U314" t="s">
        <v>2358</v>
      </c>
      <c r="V314" t="s">
        <v>93</v>
      </c>
      <c r="W314" t="s">
        <v>94</v>
      </c>
      <c r="AG314">
        <v>45670</v>
      </c>
      <c r="AH314" t="s">
        <v>2359</v>
      </c>
      <c r="AY314" t="s">
        <v>2360</v>
      </c>
    </row>
    <row r="315" spans="1:51">
      <c r="A315" t="s">
        <v>2361</v>
      </c>
      <c r="B315" t="s">
        <v>2362</v>
      </c>
      <c r="C315" t="s">
        <v>2363</v>
      </c>
      <c r="D315" t="s">
        <v>2349</v>
      </c>
      <c r="E315" t="s">
        <v>2349</v>
      </c>
      <c r="F315" t="s">
        <v>188</v>
      </c>
      <c r="H315" t="s">
        <v>90</v>
      </c>
      <c r="J315" t="s">
        <v>91</v>
      </c>
      <c r="K315">
        <v>28324</v>
      </c>
      <c r="L315">
        <v>7719</v>
      </c>
      <c r="M315">
        <v>20605</v>
      </c>
      <c r="N315">
        <v>0</v>
      </c>
      <c r="O315">
        <v>0</v>
      </c>
      <c r="P315">
        <v>0</v>
      </c>
      <c r="S315">
        <v>262</v>
      </c>
      <c r="T315" t="s">
        <v>12</v>
      </c>
      <c r="U315" t="s">
        <v>2364</v>
      </c>
      <c r="V315" t="s">
        <v>93</v>
      </c>
      <c r="W315" t="s">
        <v>182</v>
      </c>
      <c r="AG315">
        <v>45670</v>
      </c>
      <c r="AH315" t="s">
        <v>2365</v>
      </c>
      <c r="AY315" t="s">
        <v>2366</v>
      </c>
    </row>
    <row r="316" spans="1:51">
      <c r="A316" t="s">
        <v>2367</v>
      </c>
      <c r="B316" t="s">
        <v>2329</v>
      </c>
      <c r="C316" t="s">
        <v>2368</v>
      </c>
      <c r="D316" t="s">
        <v>2369</v>
      </c>
      <c r="E316" t="s">
        <v>2332</v>
      </c>
      <c r="F316" t="s">
        <v>290</v>
      </c>
      <c r="H316" t="s">
        <v>90</v>
      </c>
      <c r="J316" t="s">
        <v>91</v>
      </c>
      <c r="K316">
        <v>548240</v>
      </c>
      <c r="L316">
        <v>240218</v>
      </c>
      <c r="M316">
        <v>308022</v>
      </c>
      <c r="N316">
        <v>0</v>
      </c>
      <c r="O316">
        <v>0</v>
      </c>
      <c r="P316">
        <v>0</v>
      </c>
      <c r="S316">
        <v>5071.22</v>
      </c>
      <c r="T316" t="s">
        <v>10</v>
      </c>
      <c r="U316" t="s">
        <v>2334</v>
      </c>
      <c r="V316" t="s">
        <v>93</v>
      </c>
      <c r="W316" t="s">
        <v>94</v>
      </c>
      <c r="AG316">
        <v>45670</v>
      </c>
      <c r="AH316" t="s">
        <v>734</v>
      </c>
      <c r="AY316" t="s">
        <v>2370</v>
      </c>
    </row>
    <row r="317" spans="1:51">
      <c r="A317" t="s">
        <v>2371</v>
      </c>
      <c r="B317" t="s">
        <v>2372</v>
      </c>
      <c r="C317" t="s">
        <v>2373</v>
      </c>
      <c r="D317" t="s">
        <v>2374</v>
      </c>
      <c r="E317" t="s">
        <v>2374</v>
      </c>
      <c r="F317" t="s">
        <v>496</v>
      </c>
      <c r="H317" t="s">
        <v>90</v>
      </c>
      <c r="J317" t="s">
        <v>91</v>
      </c>
      <c r="K317">
        <v>33561</v>
      </c>
      <c r="L317">
        <v>12260</v>
      </c>
      <c r="M317">
        <v>21301</v>
      </c>
      <c r="N317">
        <v>0</v>
      </c>
      <c r="O317">
        <v>0</v>
      </c>
      <c r="P317">
        <v>0</v>
      </c>
      <c r="S317">
        <v>310.44</v>
      </c>
      <c r="T317" t="s">
        <v>10</v>
      </c>
      <c r="U317" t="s">
        <v>2375</v>
      </c>
      <c r="V317" t="s">
        <v>93</v>
      </c>
      <c r="W317" t="s">
        <v>94</v>
      </c>
      <c r="AG317">
        <v>45670</v>
      </c>
      <c r="AH317" t="s">
        <v>2376</v>
      </c>
      <c r="AI317" t="s">
        <v>116</v>
      </c>
      <c r="AJ317" t="s">
        <v>199</v>
      </c>
      <c r="AN317">
        <v>148</v>
      </c>
      <c r="AY317" t="s">
        <v>2377</v>
      </c>
    </row>
    <row r="318" spans="1:51">
      <c r="A318" t="s">
        <v>2378</v>
      </c>
      <c r="B318" t="s">
        <v>2362</v>
      </c>
      <c r="C318" t="s">
        <v>2379</v>
      </c>
      <c r="D318" t="s">
        <v>2257</v>
      </c>
      <c r="E318" t="s">
        <v>2251</v>
      </c>
      <c r="F318" t="s">
        <v>2380</v>
      </c>
      <c r="H318" t="s">
        <v>90</v>
      </c>
      <c r="J318" t="s">
        <v>91</v>
      </c>
      <c r="K318">
        <v>415</v>
      </c>
      <c r="L318">
        <v>228</v>
      </c>
      <c r="M318">
        <v>187</v>
      </c>
      <c r="N318">
        <v>0</v>
      </c>
      <c r="O318">
        <v>0</v>
      </c>
      <c r="P318">
        <v>0</v>
      </c>
      <c r="S318">
        <v>3.84</v>
      </c>
      <c r="T318" t="s">
        <v>12</v>
      </c>
      <c r="U318" t="s">
        <v>2381</v>
      </c>
      <c r="V318" t="s">
        <v>93</v>
      </c>
      <c r="W318" t="s">
        <v>182</v>
      </c>
      <c r="AG318">
        <v>45670</v>
      </c>
      <c r="AH318" t="s">
        <v>2382</v>
      </c>
      <c r="AN318">
        <v>8</v>
      </c>
      <c r="AY318" t="s">
        <v>2383</v>
      </c>
    </row>
    <row r="319" spans="1:51">
      <c r="A319" t="s">
        <v>2384</v>
      </c>
      <c r="B319" t="s">
        <v>2385</v>
      </c>
      <c r="C319" t="s">
        <v>2386</v>
      </c>
      <c r="D319" t="s">
        <v>2387</v>
      </c>
      <c r="E319" t="s">
        <v>2388</v>
      </c>
      <c r="F319" t="s">
        <v>987</v>
      </c>
      <c r="H319" t="s">
        <v>90</v>
      </c>
      <c r="J319" t="s">
        <v>91</v>
      </c>
      <c r="K319">
        <v>313266</v>
      </c>
      <c r="L319">
        <v>77349</v>
      </c>
      <c r="M319">
        <v>235917</v>
      </c>
      <c r="N319">
        <v>0</v>
      </c>
      <c r="O319">
        <v>0</v>
      </c>
      <c r="P319">
        <v>0</v>
      </c>
      <c r="S319">
        <v>2897.71</v>
      </c>
      <c r="T319" t="s">
        <v>10</v>
      </c>
      <c r="U319" t="s">
        <v>2389</v>
      </c>
      <c r="V319" t="s">
        <v>93</v>
      </c>
      <c r="W319" t="s">
        <v>182</v>
      </c>
      <c r="AG319">
        <v>45670</v>
      </c>
      <c r="AH319" t="s">
        <v>1313</v>
      </c>
      <c r="AI319" t="s">
        <v>116</v>
      </c>
      <c r="AJ319" t="s">
        <v>199</v>
      </c>
      <c r="AN319">
        <v>168</v>
      </c>
      <c r="AY319" t="s">
        <v>2390</v>
      </c>
    </row>
    <row r="320" spans="1:51">
      <c r="A320" t="s">
        <v>2391</v>
      </c>
      <c r="B320" t="s">
        <v>2392</v>
      </c>
      <c r="C320" t="s">
        <v>2393</v>
      </c>
      <c r="D320" t="s">
        <v>2394</v>
      </c>
      <c r="E320" t="s">
        <v>559</v>
      </c>
      <c r="F320" t="s">
        <v>113</v>
      </c>
      <c r="G320" t="s">
        <v>560</v>
      </c>
      <c r="H320" t="s">
        <v>90</v>
      </c>
      <c r="J320" t="s">
        <v>91</v>
      </c>
      <c r="K320">
        <v>57947</v>
      </c>
      <c r="L320">
        <v>21724</v>
      </c>
      <c r="M320">
        <v>36223</v>
      </c>
      <c r="N320">
        <v>0</v>
      </c>
      <c r="O320">
        <v>0</v>
      </c>
      <c r="P320">
        <v>0</v>
      </c>
      <c r="S320">
        <v>536.01</v>
      </c>
      <c r="T320" t="s">
        <v>10</v>
      </c>
      <c r="U320" t="s">
        <v>2395</v>
      </c>
      <c r="V320" t="s">
        <v>93</v>
      </c>
      <c r="W320" t="s">
        <v>94</v>
      </c>
      <c r="AG320">
        <v>45670</v>
      </c>
      <c r="AH320" t="s">
        <v>1604</v>
      </c>
      <c r="AI320" t="s">
        <v>116</v>
      </c>
      <c r="AN320">
        <v>48</v>
      </c>
      <c r="AY320" t="s">
        <v>2396</v>
      </c>
    </row>
    <row r="321" spans="1:51">
      <c r="A321" t="s">
        <v>2397</v>
      </c>
      <c r="B321" t="s">
        <v>2398</v>
      </c>
      <c r="C321" t="s">
        <v>2399</v>
      </c>
      <c r="D321" t="s">
        <v>2400</v>
      </c>
      <c r="E321" t="s">
        <v>2400</v>
      </c>
      <c r="F321" t="s">
        <v>2401</v>
      </c>
      <c r="H321" t="s">
        <v>90</v>
      </c>
      <c r="J321" t="s">
        <v>91</v>
      </c>
      <c r="K321">
        <v>2083</v>
      </c>
      <c r="L321">
        <v>527</v>
      </c>
      <c r="M321">
        <v>1556</v>
      </c>
      <c r="N321">
        <v>0</v>
      </c>
      <c r="O321">
        <v>0</v>
      </c>
      <c r="P321">
        <v>0</v>
      </c>
      <c r="S321">
        <v>19.27</v>
      </c>
      <c r="T321" t="s">
        <v>12</v>
      </c>
      <c r="U321" t="s">
        <v>2402</v>
      </c>
      <c r="V321" t="s">
        <v>93</v>
      </c>
      <c r="W321" t="s">
        <v>94</v>
      </c>
      <c r="AG321">
        <v>45670</v>
      </c>
      <c r="AH321" t="s">
        <v>1006</v>
      </c>
      <c r="AI321" t="s">
        <v>2403</v>
      </c>
      <c r="AY321" t="s">
        <v>2404</v>
      </c>
    </row>
    <row r="322" spans="1:51">
      <c r="A322" t="s">
        <v>2405</v>
      </c>
      <c r="B322" t="s">
        <v>2362</v>
      </c>
      <c r="C322" t="s">
        <v>2406</v>
      </c>
      <c r="D322" t="s">
        <v>2257</v>
      </c>
      <c r="E322" t="s">
        <v>2251</v>
      </c>
      <c r="F322" t="s">
        <v>783</v>
      </c>
      <c r="H322" t="s">
        <v>90</v>
      </c>
      <c r="J322" t="s">
        <v>91</v>
      </c>
      <c r="K322">
        <v>47752</v>
      </c>
      <c r="L322">
        <v>10902</v>
      </c>
      <c r="M322">
        <v>36850</v>
      </c>
      <c r="N322">
        <v>0</v>
      </c>
      <c r="O322">
        <v>0</v>
      </c>
      <c r="P322">
        <v>0</v>
      </c>
      <c r="S322">
        <v>441.71</v>
      </c>
      <c r="T322" t="s">
        <v>12</v>
      </c>
      <c r="U322" t="s">
        <v>2252</v>
      </c>
      <c r="V322" t="s">
        <v>93</v>
      </c>
      <c r="W322" t="s">
        <v>182</v>
      </c>
      <c r="AG322">
        <v>45669</v>
      </c>
      <c r="AH322" t="s">
        <v>2407</v>
      </c>
      <c r="AN322">
        <v>118</v>
      </c>
      <c r="AY322" t="s">
        <v>2408</v>
      </c>
    </row>
    <row r="323" spans="1:51">
      <c r="A323" t="s">
        <v>2409</v>
      </c>
      <c r="B323" t="s">
        <v>2410</v>
      </c>
      <c r="C323" t="s">
        <v>2411</v>
      </c>
      <c r="D323" t="s">
        <v>2412</v>
      </c>
      <c r="E323" t="s">
        <v>2413</v>
      </c>
      <c r="F323" t="s">
        <v>19</v>
      </c>
      <c r="G323" t="s">
        <v>614</v>
      </c>
      <c r="H323" t="s">
        <v>90</v>
      </c>
      <c r="J323" t="s">
        <v>91</v>
      </c>
      <c r="K323">
        <v>255415</v>
      </c>
      <c r="L323">
        <v>70363</v>
      </c>
      <c r="M323">
        <v>185052</v>
      </c>
      <c r="N323">
        <v>0</v>
      </c>
      <c r="O323">
        <v>0</v>
      </c>
      <c r="P323">
        <v>0</v>
      </c>
      <c r="S323">
        <v>2362.59</v>
      </c>
      <c r="T323" t="s">
        <v>12</v>
      </c>
      <c r="U323" t="s">
        <v>2414</v>
      </c>
      <c r="V323" t="s">
        <v>93</v>
      </c>
      <c r="W323" t="s">
        <v>2415</v>
      </c>
      <c r="AG323">
        <v>45669</v>
      </c>
      <c r="AH323" t="s">
        <v>2416</v>
      </c>
      <c r="AI323" t="s">
        <v>116</v>
      </c>
      <c r="AJ323" t="s">
        <v>136</v>
      </c>
      <c r="AN323">
        <v>147</v>
      </c>
      <c r="AY323" t="s">
        <v>2417</v>
      </c>
    </row>
    <row r="324" spans="1:51">
      <c r="A324" t="s">
        <v>2418</v>
      </c>
      <c r="B324" t="s">
        <v>2362</v>
      </c>
      <c r="C324" t="s">
        <v>2419</v>
      </c>
      <c r="D324" t="s">
        <v>2257</v>
      </c>
      <c r="E324" t="s">
        <v>2251</v>
      </c>
      <c r="F324" t="s">
        <v>1030</v>
      </c>
      <c r="H324" t="s">
        <v>90</v>
      </c>
      <c r="J324" t="s">
        <v>91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S324">
        <v>0</v>
      </c>
      <c r="T324" t="s">
        <v>12</v>
      </c>
      <c r="U324" t="s">
        <v>2364</v>
      </c>
      <c r="V324" t="s">
        <v>93</v>
      </c>
      <c r="W324" t="s">
        <v>182</v>
      </c>
      <c r="AG324">
        <v>45669</v>
      </c>
      <c r="AH324" t="s">
        <v>2420</v>
      </c>
      <c r="AY324" t="s">
        <v>2421</v>
      </c>
    </row>
    <row r="325" spans="1:51">
      <c r="A325" t="s">
        <v>2422</v>
      </c>
      <c r="B325" t="s">
        <v>2362</v>
      </c>
      <c r="C325" t="s">
        <v>2423</v>
      </c>
      <c r="D325" t="s">
        <v>2257</v>
      </c>
      <c r="E325" t="s">
        <v>2251</v>
      </c>
      <c r="F325" t="s">
        <v>102</v>
      </c>
      <c r="H325" t="s">
        <v>90</v>
      </c>
      <c r="J325" t="s">
        <v>91</v>
      </c>
      <c r="K325">
        <v>12136</v>
      </c>
      <c r="L325">
        <v>5237</v>
      </c>
      <c r="M325">
        <v>6899</v>
      </c>
      <c r="N325">
        <v>0</v>
      </c>
      <c r="O325">
        <v>0</v>
      </c>
      <c r="P325">
        <v>0</v>
      </c>
      <c r="S325">
        <v>112.26</v>
      </c>
      <c r="T325" t="s">
        <v>12</v>
      </c>
      <c r="U325" t="s">
        <v>2252</v>
      </c>
      <c r="V325" t="s">
        <v>93</v>
      </c>
      <c r="W325" t="s">
        <v>182</v>
      </c>
      <c r="AG325">
        <v>45669</v>
      </c>
      <c r="AH325" t="s">
        <v>2424</v>
      </c>
      <c r="AI325" t="s">
        <v>106</v>
      </c>
      <c r="AN325">
        <v>61</v>
      </c>
      <c r="AY325" t="s">
        <v>2425</v>
      </c>
    </row>
    <row r="326" spans="1:51">
      <c r="A326" t="s">
        <v>2426</v>
      </c>
      <c r="B326" t="s">
        <v>2427</v>
      </c>
      <c r="C326" t="s">
        <v>2428</v>
      </c>
      <c r="D326" t="s">
        <v>2429</v>
      </c>
      <c r="E326" t="s">
        <v>2430</v>
      </c>
      <c r="F326" t="s">
        <v>684</v>
      </c>
      <c r="H326" t="s">
        <v>90</v>
      </c>
      <c r="J326" t="s">
        <v>91</v>
      </c>
      <c r="K326">
        <v>3253</v>
      </c>
      <c r="L326">
        <v>1908</v>
      </c>
      <c r="M326">
        <v>1345</v>
      </c>
      <c r="N326">
        <v>0</v>
      </c>
      <c r="O326">
        <v>0</v>
      </c>
      <c r="P326">
        <v>0</v>
      </c>
      <c r="S326">
        <v>30.09</v>
      </c>
      <c r="T326" t="s">
        <v>12</v>
      </c>
      <c r="U326" t="s">
        <v>2431</v>
      </c>
      <c r="V326" t="s">
        <v>93</v>
      </c>
      <c r="W326" t="s">
        <v>182</v>
      </c>
      <c r="AG326">
        <v>45669</v>
      </c>
      <c r="AH326" t="s">
        <v>2432</v>
      </c>
      <c r="AY326" t="s">
        <v>2433</v>
      </c>
    </row>
    <row r="327" spans="1:51">
      <c r="A327" t="s">
        <v>2434</v>
      </c>
      <c r="B327" t="s">
        <v>2435</v>
      </c>
      <c r="C327" t="s">
        <v>2436</v>
      </c>
      <c r="D327" t="s">
        <v>2437</v>
      </c>
      <c r="E327" t="s">
        <v>2438</v>
      </c>
      <c r="F327" t="s">
        <v>783</v>
      </c>
      <c r="H327" t="s">
        <v>90</v>
      </c>
      <c r="J327" t="s">
        <v>91</v>
      </c>
      <c r="K327">
        <v>47752</v>
      </c>
      <c r="L327">
        <v>10902</v>
      </c>
      <c r="M327">
        <v>36850</v>
      </c>
      <c r="N327">
        <v>0</v>
      </c>
      <c r="O327">
        <v>0</v>
      </c>
      <c r="P327">
        <v>0</v>
      </c>
      <c r="S327">
        <v>441.71</v>
      </c>
      <c r="T327" t="s">
        <v>12</v>
      </c>
      <c r="U327" t="s">
        <v>2228</v>
      </c>
      <c r="V327" t="s">
        <v>93</v>
      </c>
      <c r="W327" t="s">
        <v>182</v>
      </c>
      <c r="AG327">
        <v>45669</v>
      </c>
      <c r="AH327" t="s">
        <v>2439</v>
      </c>
      <c r="AN327">
        <v>118</v>
      </c>
      <c r="AY327" t="s">
        <v>2440</v>
      </c>
    </row>
    <row r="328" spans="1:51">
      <c r="A328" t="s">
        <v>2441</v>
      </c>
      <c r="B328" t="s">
        <v>2435</v>
      </c>
      <c r="C328" t="s">
        <v>2442</v>
      </c>
      <c r="D328" t="s">
        <v>2437</v>
      </c>
      <c r="E328" t="s">
        <v>2438</v>
      </c>
      <c r="F328" t="s">
        <v>415</v>
      </c>
      <c r="G328" t="s">
        <v>23</v>
      </c>
      <c r="H328" t="s">
        <v>90</v>
      </c>
      <c r="J328" t="s">
        <v>91</v>
      </c>
      <c r="K328">
        <v>855</v>
      </c>
      <c r="L328">
        <v>354</v>
      </c>
      <c r="M328">
        <v>501</v>
      </c>
      <c r="N328">
        <v>0</v>
      </c>
      <c r="O328">
        <v>0</v>
      </c>
      <c r="P328">
        <v>0</v>
      </c>
      <c r="S328">
        <v>7.91</v>
      </c>
      <c r="T328" t="s">
        <v>12</v>
      </c>
      <c r="U328" t="s">
        <v>2228</v>
      </c>
      <c r="V328" t="s">
        <v>93</v>
      </c>
      <c r="W328" t="s">
        <v>182</v>
      </c>
      <c r="AG328">
        <v>45668</v>
      </c>
      <c r="AH328" t="s">
        <v>1013</v>
      </c>
      <c r="AY328" t="s">
        <v>2443</v>
      </c>
    </row>
    <row r="329" spans="1:51">
      <c r="A329" t="s">
        <v>2441</v>
      </c>
      <c r="B329" t="s">
        <v>2435</v>
      </c>
      <c r="C329" t="s">
        <v>2444</v>
      </c>
      <c r="D329" t="s">
        <v>420</v>
      </c>
      <c r="E329" t="s">
        <v>2438</v>
      </c>
      <c r="F329" t="s">
        <v>421</v>
      </c>
      <c r="G329" t="s">
        <v>23</v>
      </c>
      <c r="H329" t="s">
        <v>90</v>
      </c>
      <c r="J329" t="s">
        <v>91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S329">
        <v>0</v>
      </c>
      <c r="T329" t="s">
        <v>12</v>
      </c>
      <c r="U329" t="s">
        <v>2228</v>
      </c>
      <c r="V329" t="s">
        <v>93</v>
      </c>
      <c r="W329" t="s">
        <v>182</v>
      </c>
      <c r="AG329">
        <v>45668</v>
      </c>
      <c r="AH329" t="s">
        <v>1013</v>
      </c>
      <c r="AY329" t="s">
        <v>2445</v>
      </c>
    </row>
    <row r="330" spans="1:51">
      <c r="A330" t="s">
        <v>2446</v>
      </c>
      <c r="B330" t="s">
        <v>2435</v>
      </c>
      <c r="C330" t="s">
        <v>2447</v>
      </c>
      <c r="D330" t="s">
        <v>2448</v>
      </c>
      <c r="E330" t="s">
        <v>2449</v>
      </c>
      <c r="F330" t="s">
        <v>102</v>
      </c>
      <c r="H330" t="s">
        <v>90</v>
      </c>
      <c r="J330" t="s">
        <v>91</v>
      </c>
      <c r="K330">
        <v>12136</v>
      </c>
      <c r="L330">
        <v>5237</v>
      </c>
      <c r="M330">
        <v>6899</v>
      </c>
      <c r="N330">
        <v>0</v>
      </c>
      <c r="O330">
        <v>0</v>
      </c>
      <c r="P330">
        <v>0</v>
      </c>
      <c r="S330">
        <v>112.26</v>
      </c>
      <c r="T330" t="s">
        <v>12</v>
      </c>
      <c r="U330" t="s">
        <v>2228</v>
      </c>
      <c r="V330" t="s">
        <v>93</v>
      </c>
      <c r="W330" t="s">
        <v>182</v>
      </c>
      <c r="AG330">
        <v>45668</v>
      </c>
      <c r="AH330" t="s">
        <v>2450</v>
      </c>
      <c r="AI330" t="s">
        <v>106</v>
      </c>
      <c r="AN330">
        <v>61</v>
      </c>
      <c r="AY330" t="s">
        <v>2451</v>
      </c>
    </row>
    <row r="331" spans="1:51">
      <c r="A331" t="s">
        <v>2452</v>
      </c>
      <c r="B331" t="s">
        <v>2435</v>
      </c>
      <c r="C331" t="s">
        <v>2453</v>
      </c>
      <c r="D331" t="s">
        <v>2454</v>
      </c>
      <c r="E331" t="s">
        <v>2455</v>
      </c>
      <c r="F331" t="s">
        <v>2456</v>
      </c>
      <c r="H331" t="s">
        <v>90</v>
      </c>
      <c r="J331" t="s">
        <v>91</v>
      </c>
      <c r="K331">
        <v>44</v>
      </c>
      <c r="L331">
        <v>32</v>
      </c>
      <c r="M331">
        <v>12</v>
      </c>
      <c r="N331">
        <v>0</v>
      </c>
      <c r="O331">
        <v>0</v>
      </c>
      <c r="P331">
        <v>0</v>
      </c>
      <c r="S331">
        <v>0.41</v>
      </c>
      <c r="T331" t="s">
        <v>12</v>
      </c>
      <c r="U331" t="s">
        <v>2228</v>
      </c>
      <c r="V331" t="s">
        <v>93</v>
      </c>
      <c r="W331" t="s">
        <v>182</v>
      </c>
      <c r="AG331">
        <v>45668</v>
      </c>
      <c r="AH331" t="s">
        <v>167</v>
      </c>
      <c r="AY331" t="s">
        <v>2457</v>
      </c>
    </row>
    <row r="332" spans="1:51">
      <c r="A332" t="s">
        <v>2458</v>
      </c>
      <c r="B332" t="s">
        <v>2459</v>
      </c>
      <c r="C332" t="s">
        <v>2460</v>
      </c>
      <c r="D332" t="s">
        <v>11</v>
      </c>
      <c r="E332" t="s">
        <v>2461</v>
      </c>
      <c r="F332" t="s">
        <v>2462</v>
      </c>
      <c r="H332" t="s">
        <v>90</v>
      </c>
      <c r="J332" t="s">
        <v>91</v>
      </c>
      <c r="K332">
        <v>1430</v>
      </c>
      <c r="L332">
        <v>106</v>
      </c>
      <c r="M332">
        <v>1324</v>
      </c>
      <c r="N332">
        <v>0</v>
      </c>
      <c r="O332">
        <v>0</v>
      </c>
      <c r="P332">
        <v>0</v>
      </c>
      <c r="S332">
        <v>13.23</v>
      </c>
      <c r="T332" t="s">
        <v>10</v>
      </c>
      <c r="U332" t="s">
        <v>2463</v>
      </c>
      <c r="V332" t="s">
        <v>93</v>
      </c>
      <c r="W332" t="s">
        <v>182</v>
      </c>
      <c r="AG332">
        <v>45668</v>
      </c>
      <c r="AH332" t="s">
        <v>2464</v>
      </c>
      <c r="AI332" t="s">
        <v>116</v>
      </c>
      <c r="AY332" t="s">
        <v>2465</v>
      </c>
    </row>
    <row r="333" spans="1:51">
      <c r="A333" t="s">
        <v>2466</v>
      </c>
      <c r="B333" t="s">
        <v>2467</v>
      </c>
      <c r="C333" t="s">
        <v>2468</v>
      </c>
      <c r="D333" t="s">
        <v>2469</v>
      </c>
      <c r="E333" t="s">
        <v>2470</v>
      </c>
      <c r="F333" t="s">
        <v>480</v>
      </c>
      <c r="H333" t="s">
        <v>90</v>
      </c>
      <c r="J333" t="s">
        <v>463</v>
      </c>
      <c r="K333">
        <v>364</v>
      </c>
      <c r="L333">
        <v>345</v>
      </c>
      <c r="M333">
        <v>19</v>
      </c>
      <c r="N333">
        <v>0</v>
      </c>
      <c r="O333">
        <v>0</v>
      </c>
      <c r="P333">
        <v>0</v>
      </c>
      <c r="S333">
        <v>3.37</v>
      </c>
      <c r="T333" t="s">
        <v>12</v>
      </c>
      <c r="U333" t="s">
        <v>2471</v>
      </c>
      <c r="V333" t="s">
        <v>93</v>
      </c>
      <c r="W333" t="s">
        <v>94</v>
      </c>
      <c r="AG333">
        <v>45668</v>
      </c>
      <c r="AH333" t="s">
        <v>2472</v>
      </c>
      <c r="AY333" t="s">
        <v>2473</v>
      </c>
    </row>
    <row r="334" spans="1:51">
      <c r="A334" t="s">
        <v>2474</v>
      </c>
      <c r="B334" t="s">
        <v>2475</v>
      </c>
      <c r="C334" t="s">
        <v>2476</v>
      </c>
      <c r="D334" t="s">
        <v>2477</v>
      </c>
      <c r="E334" t="s">
        <v>2478</v>
      </c>
      <c r="F334" t="s">
        <v>245</v>
      </c>
      <c r="G334" t="s">
        <v>2479</v>
      </c>
      <c r="H334" t="s">
        <v>90</v>
      </c>
      <c r="J334" t="s">
        <v>91</v>
      </c>
      <c r="K334">
        <v>3461435</v>
      </c>
      <c r="L334">
        <v>644305</v>
      </c>
      <c r="M334">
        <v>2817130</v>
      </c>
      <c r="N334">
        <v>6</v>
      </c>
      <c r="O334">
        <v>0</v>
      </c>
      <c r="P334">
        <v>0</v>
      </c>
      <c r="R334">
        <v>6</v>
      </c>
      <c r="S334">
        <v>32018.27</v>
      </c>
      <c r="T334" t="s">
        <v>12</v>
      </c>
      <c r="U334" t="s">
        <v>2480</v>
      </c>
      <c r="V334" t="s">
        <v>93</v>
      </c>
      <c r="W334" t="s">
        <v>94</v>
      </c>
      <c r="AG334">
        <v>45668</v>
      </c>
      <c r="AH334" t="s">
        <v>2481</v>
      </c>
      <c r="AI334" t="s">
        <v>116</v>
      </c>
      <c r="AJ334" t="s">
        <v>249</v>
      </c>
      <c r="AK334">
        <v>6</v>
      </c>
      <c r="AN334">
        <v>1630</v>
      </c>
      <c r="AY334" t="s">
        <v>2482</v>
      </c>
    </row>
    <row r="335" spans="1:51">
      <c r="A335" t="s">
        <v>2483</v>
      </c>
      <c r="B335" t="s">
        <v>2372</v>
      </c>
      <c r="C335" t="s">
        <v>2484</v>
      </c>
      <c r="D335" t="s">
        <v>2485</v>
      </c>
      <c r="E335" t="s">
        <v>2485</v>
      </c>
      <c r="F335" t="s">
        <v>21</v>
      </c>
      <c r="H335" t="s">
        <v>90</v>
      </c>
      <c r="J335" t="s">
        <v>91</v>
      </c>
      <c r="K335">
        <v>7681</v>
      </c>
      <c r="L335">
        <v>3443</v>
      </c>
      <c r="M335">
        <v>4238</v>
      </c>
      <c r="N335">
        <v>0</v>
      </c>
      <c r="O335">
        <v>0</v>
      </c>
      <c r="P335">
        <v>0</v>
      </c>
      <c r="S335">
        <v>71.05</v>
      </c>
      <c r="T335" t="s">
        <v>10</v>
      </c>
      <c r="U335" t="s">
        <v>2486</v>
      </c>
      <c r="V335" t="s">
        <v>93</v>
      </c>
      <c r="W335" t="s">
        <v>94</v>
      </c>
      <c r="AG335">
        <v>45668</v>
      </c>
      <c r="AH335" t="s">
        <v>2487</v>
      </c>
      <c r="AI335" t="s">
        <v>930</v>
      </c>
      <c r="AN335">
        <v>87</v>
      </c>
      <c r="AY335" t="s">
        <v>2488</v>
      </c>
    </row>
    <row r="336" spans="1:51">
      <c r="A336" t="s">
        <v>2489</v>
      </c>
      <c r="B336" t="s">
        <v>2490</v>
      </c>
      <c r="C336" t="s">
        <v>2491</v>
      </c>
      <c r="D336" t="s">
        <v>2257</v>
      </c>
      <c r="E336" t="s">
        <v>2251</v>
      </c>
      <c r="F336" t="s">
        <v>2136</v>
      </c>
      <c r="H336" t="s">
        <v>90</v>
      </c>
      <c r="J336" t="s">
        <v>91</v>
      </c>
      <c r="K336">
        <v>1699</v>
      </c>
      <c r="L336">
        <v>162</v>
      </c>
      <c r="M336">
        <v>1537</v>
      </c>
      <c r="N336">
        <v>0</v>
      </c>
      <c r="O336">
        <v>0</v>
      </c>
      <c r="P336">
        <v>0</v>
      </c>
      <c r="S336">
        <v>15.72</v>
      </c>
      <c r="T336" t="s">
        <v>12</v>
      </c>
      <c r="U336" t="s">
        <v>2364</v>
      </c>
      <c r="V336" t="s">
        <v>93</v>
      </c>
      <c r="W336" t="s">
        <v>182</v>
      </c>
      <c r="AG336">
        <v>45668</v>
      </c>
      <c r="AH336" t="s">
        <v>2492</v>
      </c>
      <c r="AY336" t="s">
        <v>2493</v>
      </c>
    </row>
    <row r="337" spans="1:51">
      <c r="A337" t="s">
        <v>2494</v>
      </c>
      <c r="B337" t="s">
        <v>2495</v>
      </c>
      <c r="C337" t="s">
        <v>2496</v>
      </c>
      <c r="D337" t="s">
        <v>2497</v>
      </c>
      <c r="E337" t="s">
        <v>1946</v>
      </c>
      <c r="F337" t="s">
        <v>17</v>
      </c>
      <c r="H337" t="s">
        <v>90</v>
      </c>
      <c r="J337" t="s">
        <v>91</v>
      </c>
      <c r="K337">
        <v>4032459</v>
      </c>
      <c r="L337">
        <v>803379</v>
      </c>
      <c r="M337">
        <v>3229080</v>
      </c>
      <c r="N337">
        <v>0</v>
      </c>
      <c r="O337">
        <v>0</v>
      </c>
      <c r="P337">
        <v>0</v>
      </c>
      <c r="S337">
        <v>37300.25</v>
      </c>
      <c r="T337" t="s">
        <v>10</v>
      </c>
      <c r="U337" t="s">
        <v>2498</v>
      </c>
      <c r="V337" t="s">
        <v>93</v>
      </c>
      <c r="W337" t="s">
        <v>94</v>
      </c>
      <c r="AG337">
        <v>45668</v>
      </c>
      <c r="AH337" t="s">
        <v>2499</v>
      </c>
      <c r="AI337" t="s">
        <v>116</v>
      </c>
      <c r="AJ337" t="s">
        <v>136</v>
      </c>
      <c r="AN337">
        <v>2013</v>
      </c>
      <c r="AY337" t="s">
        <v>2500</v>
      </c>
    </row>
    <row r="338" spans="1:51">
      <c r="A338" t="s">
        <v>2501</v>
      </c>
      <c r="B338" t="s">
        <v>2502</v>
      </c>
      <c r="C338" t="s">
        <v>2503</v>
      </c>
      <c r="D338" t="s">
        <v>2485</v>
      </c>
      <c r="E338" t="s">
        <v>2485</v>
      </c>
      <c r="F338" t="s">
        <v>1565</v>
      </c>
      <c r="H338" t="s">
        <v>90</v>
      </c>
      <c r="J338" t="s">
        <v>91</v>
      </c>
      <c r="K338">
        <v>10650</v>
      </c>
      <c r="L338">
        <v>3037</v>
      </c>
      <c r="M338">
        <v>7613</v>
      </c>
      <c r="N338">
        <v>0</v>
      </c>
      <c r="O338">
        <v>0</v>
      </c>
      <c r="P338">
        <v>0</v>
      </c>
      <c r="S338">
        <v>98.51</v>
      </c>
      <c r="T338" t="s">
        <v>10</v>
      </c>
      <c r="U338" t="s">
        <v>2504</v>
      </c>
      <c r="V338" t="s">
        <v>93</v>
      </c>
      <c r="W338" t="s">
        <v>94</v>
      </c>
      <c r="AG338">
        <v>45668</v>
      </c>
      <c r="AH338" t="s">
        <v>473</v>
      </c>
      <c r="AI338" t="s">
        <v>1568</v>
      </c>
      <c r="AN338">
        <v>440</v>
      </c>
      <c r="AY338" t="s">
        <v>2505</v>
      </c>
    </row>
    <row r="339" spans="1:51">
      <c r="A339" t="s">
        <v>2506</v>
      </c>
      <c r="B339" t="s">
        <v>2507</v>
      </c>
      <c r="C339" t="s">
        <v>2508</v>
      </c>
      <c r="D339" t="s">
        <v>2509</v>
      </c>
      <c r="E339" t="s">
        <v>2509</v>
      </c>
      <c r="F339" t="s">
        <v>480</v>
      </c>
      <c r="H339" t="s">
        <v>90</v>
      </c>
      <c r="J339" t="s">
        <v>463</v>
      </c>
      <c r="K339">
        <v>364</v>
      </c>
      <c r="L339">
        <v>345</v>
      </c>
      <c r="M339">
        <v>19</v>
      </c>
      <c r="N339">
        <v>0</v>
      </c>
      <c r="O339">
        <v>0</v>
      </c>
      <c r="P339">
        <v>0</v>
      </c>
      <c r="S339">
        <v>3.37</v>
      </c>
      <c r="T339" t="s">
        <v>12</v>
      </c>
      <c r="U339" t="s">
        <v>2510</v>
      </c>
      <c r="V339" t="s">
        <v>93</v>
      </c>
      <c r="W339" t="s">
        <v>94</v>
      </c>
      <c r="AG339">
        <v>45668</v>
      </c>
      <c r="AH339" t="s">
        <v>2511</v>
      </c>
      <c r="AY339" t="s">
        <v>2512</v>
      </c>
    </row>
    <row r="340" spans="1:51">
      <c r="A340" t="s">
        <v>2513</v>
      </c>
      <c r="B340" t="s">
        <v>2507</v>
      </c>
      <c r="C340" t="s">
        <v>2514</v>
      </c>
      <c r="D340" t="s">
        <v>2515</v>
      </c>
      <c r="E340" t="s">
        <v>2516</v>
      </c>
      <c r="F340" t="s">
        <v>290</v>
      </c>
      <c r="H340" t="s">
        <v>90</v>
      </c>
      <c r="J340" t="s">
        <v>91</v>
      </c>
      <c r="K340">
        <v>548240</v>
      </c>
      <c r="L340">
        <v>240218</v>
      </c>
      <c r="M340">
        <v>308022</v>
      </c>
      <c r="N340">
        <v>0</v>
      </c>
      <c r="O340">
        <v>0</v>
      </c>
      <c r="P340">
        <v>0</v>
      </c>
      <c r="S340">
        <v>5071.22</v>
      </c>
      <c r="T340" t="s">
        <v>10</v>
      </c>
      <c r="U340" t="s">
        <v>2517</v>
      </c>
      <c r="V340" t="s">
        <v>93</v>
      </c>
      <c r="W340" t="s">
        <v>94</v>
      </c>
      <c r="AG340">
        <v>45668</v>
      </c>
      <c r="AH340" t="s">
        <v>2518</v>
      </c>
      <c r="AY340" t="s">
        <v>2519</v>
      </c>
    </row>
    <row r="341" spans="1:51">
      <c r="A341" t="s">
        <v>2520</v>
      </c>
      <c r="B341" t="s">
        <v>2521</v>
      </c>
      <c r="C341" t="s">
        <v>2522</v>
      </c>
      <c r="D341" t="s">
        <v>2523</v>
      </c>
      <c r="E341" t="s">
        <v>2523</v>
      </c>
      <c r="F341" t="s">
        <v>987</v>
      </c>
      <c r="H341" t="s">
        <v>90</v>
      </c>
      <c r="J341" t="s">
        <v>91</v>
      </c>
      <c r="K341">
        <v>313266</v>
      </c>
      <c r="L341">
        <v>77349</v>
      </c>
      <c r="M341">
        <v>235917</v>
      </c>
      <c r="N341">
        <v>0</v>
      </c>
      <c r="O341">
        <v>0</v>
      </c>
      <c r="P341">
        <v>0</v>
      </c>
      <c r="S341">
        <v>2897.71</v>
      </c>
      <c r="T341" t="s">
        <v>10</v>
      </c>
      <c r="U341" t="s">
        <v>2524</v>
      </c>
      <c r="V341" t="s">
        <v>93</v>
      </c>
      <c r="W341" t="s">
        <v>94</v>
      </c>
      <c r="AG341">
        <v>45668</v>
      </c>
      <c r="AH341" t="s">
        <v>2525</v>
      </c>
      <c r="AI341" t="s">
        <v>116</v>
      </c>
      <c r="AJ341" t="s">
        <v>199</v>
      </c>
      <c r="AN341">
        <v>168</v>
      </c>
      <c r="AY341" t="s">
        <v>2526</v>
      </c>
    </row>
    <row r="342" spans="1:51">
      <c r="A342" t="s">
        <v>2520</v>
      </c>
      <c r="B342" t="s">
        <v>2527</v>
      </c>
      <c r="C342" t="s">
        <v>2528</v>
      </c>
      <c r="D342" t="s">
        <v>2529</v>
      </c>
      <c r="E342" t="s">
        <v>2529</v>
      </c>
      <c r="F342" t="s">
        <v>987</v>
      </c>
      <c r="H342" t="s">
        <v>90</v>
      </c>
      <c r="J342" t="s">
        <v>91</v>
      </c>
      <c r="K342">
        <v>313266</v>
      </c>
      <c r="L342">
        <v>77349</v>
      </c>
      <c r="M342">
        <v>235917</v>
      </c>
      <c r="N342">
        <v>0</v>
      </c>
      <c r="O342">
        <v>0</v>
      </c>
      <c r="P342">
        <v>0</v>
      </c>
      <c r="S342">
        <v>2897.71</v>
      </c>
      <c r="T342" t="s">
        <v>12</v>
      </c>
      <c r="U342" t="s">
        <v>2530</v>
      </c>
      <c r="V342" t="s">
        <v>93</v>
      </c>
      <c r="W342" t="s">
        <v>94</v>
      </c>
      <c r="AG342">
        <v>45668</v>
      </c>
      <c r="AH342" t="s">
        <v>2525</v>
      </c>
      <c r="AI342" t="s">
        <v>116</v>
      </c>
      <c r="AJ342" t="s">
        <v>199</v>
      </c>
      <c r="AN342">
        <v>168</v>
      </c>
      <c r="AY342" t="s">
        <v>2531</v>
      </c>
    </row>
    <row r="343" spans="1:51">
      <c r="A343" t="s">
        <v>2532</v>
      </c>
      <c r="B343" t="s">
        <v>2507</v>
      </c>
      <c r="C343" t="s">
        <v>2533</v>
      </c>
      <c r="D343" t="s">
        <v>2485</v>
      </c>
      <c r="E343" t="s">
        <v>2485</v>
      </c>
      <c r="F343" t="s">
        <v>17</v>
      </c>
      <c r="H343" t="s">
        <v>90</v>
      </c>
      <c r="J343" t="s">
        <v>91</v>
      </c>
      <c r="K343">
        <v>4032459</v>
      </c>
      <c r="L343">
        <v>803379</v>
      </c>
      <c r="M343">
        <v>3229080</v>
      </c>
      <c r="N343">
        <v>0</v>
      </c>
      <c r="O343">
        <v>0</v>
      </c>
      <c r="P343">
        <v>0</v>
      </c>
      <c r="S343">
        <v>37300.25</v>
      </c>
      <c r="T343" t="s">
        <v>10</v>
      </c>
      <c r="U343" t="s">
        <v>2517</v>
      </c>
      <c r="V343" t="s">
        <v>93</v>
      </c>
      <c r="W343" t="s">
        <v>94</v>
      </c>
      <c r="AG343">
        <v>45668</v>
      </c>
      <c r="AH343" t="s">
        <v>2534</v>
      </c>
      <c r="AI343" t="s">
        <v>116</v>
      </c>
      <c r="AJ343" t="s">
        <v>136</v>
      </c>
      <c r="AN343">
        <v>2013</v>
      </c>
      <c r="AY343" t="s">
        <v>2535</v>
      </c>
    </row>
    <row r="344" spans="1:51">
      <c r="A344" t="s">
        <v>2536</v>
      </c>
      <c r="B344" t="s">
        <v>2537</v>
      </c>
      <c r="C344" t="s">
        <v>2538</v>
      </c>
      <c r="D344" t="s">
        <v>2539</v>
      </c>
      <c r="E344" t="s">
        <v>2540</v>
      </c>
      <c r="F344" t="s">
        <v>987</v>
      </c>
      <c r="H344" t="s">
        <v>90</v>
      </c>
      <c r="J344" t="s">
        <v>91</v>
      </c>
      <c r="K344">
        <v>313266</v>
      </c>
      <c r="L344">
        <v>77349</v>
      </c>
      <c r="M344">
        <v>235917</v>
      </c>
      <c r="N344">
        <v>0</v>
      </c>
      <c r="O344">
        <v>0</v>
      </c>
      <c r="P344">
        <v>0</v>
      </c>
      <c r="S344">
        <v>2897.71</v>
      </c>
      <c r="T344" t="s">
        <v>12</v>
      </c>
      <c r="U344" t="s">
        <v>2541</v>
      </c>
      <c r="V344" t="s">
        <v>93</v>
      </c>
      <c r="W344" t="s">
        <v>94</v>
      </c>
      <c r="AG344">
        <v>45668</v>
      </c>
      <c r="AH344" t="s">
        <v>2542</v>
      </c>
      <c r="AI344" t="s">
        <v>116</v>
      </c>
      <c r="AJ344" t="s">
        <v>199</v>
      </c>
      <c r="AN344">
        <v>168</v>
      </c>
      <c r="AY344" t="s">
        <v>2543</v>
      </c>
    </row>
    <row r="345" spans="1:51">
      <c r="A345" t="s">
        <v>2544</v>
      </c>
      <c r="B345" t="s">
        <v>2545</v>
      </c>
      <c r="C345" t="s">
        <v>2546</v>
      </c>
      <c r="D345" t="s">
        <v>2547</v>
      </c>
      <c r="E345" t="s">
        <v>2547</v>
      </c>
      <c r="F345" t="s">
        <v>987</v>
      </c>
      <c r="H345" t="s">
        <v>90</v>
      </c>
      <c r="J345" t="s">
        <v>91</v>
      </c>
      <c r="K345">
        <v>313266</v>
      </c>
      <c r="L345">
        <v>77349</v>
      </c>
      <c r="M345">
        <v>235917</v>
      </c>
      <c r="N345">
        <v>0</v>
      </c>
      <c r="O345">
        <v>0</v>
      </c>
      <c r="P345">
        <v>0</v>
      </c>
      <c r="S345">
        <v>2897.71</v>
      </c>
      <c r="T345" t="s">
        <v>12</v>
      </c>
      <c r="U345" t="s">
        <v>2548</v>
      </c>
      <c r="V345" t="s">
        <v>93</v>
      </c>
      <c r="W345" t="s">
        <v>182</v>
      </c>
      <c r="AG345">
        <v>45668</v>
      </c>
      <c r="AH345" t="s">
        <v>2549</v>
      </c>
      <c r="AI345" t="s">
        <v>116</v>
      </c>
      <c r="AJ345" t="s">
        <v>199</v>
      </c>
      <c r="AN345">
        <v>168</v>
      </c>
      <c r="AY345" t="s">
        <v>2550</v>
      </c>
    </row>
    <row r="346" spans="1:51">
      <c r="A346" t="s">
        <v>2551</v>
      </c>
      <c r="B346" t="s">
        <v>2552</v>
      </c>
      <c r="C346" t="s">
        <v>2553</v>
      </c>
      <c r="D346" t="s">
        <v>2554</v>
      </c>
      <c r="E346" t="s">
        <v>2554</v>
      </c>
      <c r="F346" t="s">
        <v>245</v>
      </c>
      <c r="G346" t="s">
        <v>2280</v>
      </c>
      <c r="H346" t="s">
        <v>90</v>
      </c>
      <c r="J346" t="s">
        <v>91</v>
      </c>
      <c r="K346">
        <v>3461435</v>
      </c>
      <c r="L346">
        <v>644305</v>
      </c>
      <c r="M346">
        <v>2817130</v>
      </c>
      <c r="N346">
        <v>0</v>
      </c>
      <c r="O346">
        <v>0</v>
      </c>
      <c r="P346">
        <v>0</v>
      </c>
      <c r="S346">
        <v>32018.27</v>
      </c>
      <c r="T346" t="s">
        <v>10</v>
      </c>
      <c r="U346" t="s">
        <v>2555</v>
      </c>
      <c r="V346" t="s">
        <v>93</v>
      </c>
      <c r="W346" t="s">
        <v>94</v>
      </c>
      <c r="AG346">
        <v>45668</v>
      </c>
      <c r="AH346" t="s">
        <v>2556</v>
      </c>
      <c r="AI346" t="s">
        <v>116</v>
      </c>
      <c r="AJ346" t="s">
        <v>249</v>
      </c>
      <c r="AN346">
        <v>1630</v>
      </c>
      <c r="AY346" t="s">
        <v>2557</v>
      </c>
    </row>
    <row r="347" spans="1:51">
      <c r="A347" t="s">
        <v>2558</v>
      </c>
      <c r="B347" t="s">
        <v>2559</v>
      </c>
      <c r="C347" t="s">
        <v>2560</v>
      </c>
      <c r="D347" t="s">
        <v>2561</v>
      </c>
      <c r="E347" t="s">
        <v>2562</v>
      </c>
      <c r="F347" t="s">
        <v>789</v>
      </c>
      <c r="H347" t="s">
        <v>90</v>
      </c>
      <c r="J347" t="s">
        <v>91</v>
      </c>
      <c r="K347">
        <v>331</v>
      </c>
      <c r="L347">
        <v>245</v>
      </c>
      <c r="M347">
        <v>86</v>
      </c>
      <c r="N347">
        <v>0</v>
      </c>
      <c r="O347">
        <v>0</v>
      </c>
      <c r="P347">
        <v>0</v>
      </c>
      <c r="S347">
        <v>3.06</v>
      </c>
      <c r="T347" t="s">
        <v>10</v>
      </c>
      <c r="U347" t="s">
        <v>2563</v>
      </c>
      <c r="V347" t="s">
        <v>93</v>
      </c>
      <c r="W347" t="s">
        <v>94</v>
      </c>
      <c r="AG347">
        <v>45667</v>
      </c>
      <c r="AH347" t="s">
        <v>585</v>
      </c>
      <c r="AY347" t="s">
        <v>2564</v>
      </c>
    </row>
    <row r="348" spans="1:51">
      <c r="A348" t="s">
        <v>2565</v>
      </c>
      <c r="B348" t="s">
        <v>2566</v>
      </c>
      <c r="C348" t="s">
        <v>2567</v>
      </c>
      <c r="D348" t="s">
        <v>2568</v>
      </c>
      <c r="E348" t="s">
        <v>2569</v>
      </c>
      <c r="F348" t="s">
        <v>282</v>
      </c>
      <c r="H348" t="s">
        <v>90</v>
      </c>
      <c r="J348" t="s">
        <v>91</v>
      </c>
      <c r="K348">
        <v>353593</v>
      </c>
      <c r="L348">
        <v>116047</v>
      </c>
      <c r="M348">
        <v>237546</v>
      </c>
      <c r="N348">
        <v>0</v>
      </c>
      <c r="O348">
        <v>0</v>
      </c>
      <c r="P348">
        <v>0</v>
      </c>
      <c r="S348">
        <v>3270.74</v>
      </c>
      <c r="T348" t="s">
        <v>10</v>
      </c>
      <c r="U348" t="s">
        <v>2570</v>
      </c>
      <c r="V348" t="s">
        <v>93</v>
      </c>
      <c r="W348" t="s">
        <v>94</v>
      </c>
      <c r="AG348">
        <v>45667</v>
      </c>
      <c r="AH348" t="s">
        <v>2571</v>
      </c>
      <c r="AI348" t="s">
        <v>116</v>
      </c>
      <c r="AN348">
        <v>1690</v>
      </c>
      <c r="AY348" t="s">
        <v>2572</v>
      </c>
    </row>
    <row r="349" spans="1:51">
      <c r="A349" t="s">
        <v>2573</v>
      </c>
      <c r="B349" t="s">
        <v>2574</v>
      </c>
      <c r="C349" t="s">
        <v>2575</v>
      </c>
      <c r="D349" t="s">
        <v>2374</v>
      </c>
      <c r="E349" t="s">
        <v>2374</v>
      </c>
      <c r="F349" t="s">
        <v>19</v>
      </c>
      <c r="H349" t="s">
        <v>90</v>
      </c>
      <c r="J349" t="s">
        <v>91</v>
      </c>
      <c r="K349">
        <v>255415</v>
      </c>
      <c r="L349">
        <v>70363</v>
      </c>
      <c r="M349">
        <v>185052</v>
      </c>
      <c r="N349">
        <v>0</v>
      </c>
      <c r="O349">
        <v>0</v>
      </c>
      <c r="P349">
        <v>0</v>
      </c>
      <c r="S349">
        <v>2362.59</v>
      </c>
      <c r="T349" t="s">
        <v>10</v>
      </c>
      <c r="U349" t="s">
        <v>2375</v>
      </c>
      <c r="V349" t="s">
        <v>93</v>
      </c>
      <c r="W349" t="s">
        <v>94</v>
      </c>
      <c r="AG349">
        <v>45667</v>
      </c>
      <c r="AH349" t="s">
        <v>2576</v>
      </c>
      <c r="AI349" t="s">
        <v>116</v>
      </c>
      <c r="AJ349" t="s">
        <v>136</v>
      </c>
      <c r="AN349">
        <v>147</v>
      </c>
      <c r="AY349" t="s">
        <v>2577</v>
      </c>
    </row>
    <row r="350" spans="1:51">
      <c r="A350" t="s">
        <v>2578</v>
      </c>
      <c r="B350" t="s">
        <v>2579</v>
      </c>
      <c r="C350" t="s">
        <v>2580</v>
      </c>
      <c r="D350" t="s">
        <v>2581</v>
      </c>
      <c r="E350" t="s">
        <v>2581</v>
      </c>
      <c r="F350" t="s">
        <v>113</v>
      </c>
      <c r="H350" t="s">
        <v>90</v>
      </c>
      <c r="J350" t="s">
        <v>91</v>
      </c>
      <c r="K350">
        <v>57947</v>
      </c>
      <c r="L350">
        <v>21724</v>
      </c>
      <c r="M350">
        <v>36223</v>
      </c>
      <c r="N350">
        <v>2</v>
      </c>
      <c r="O350">
        <v>0</v>
      </c>
      <c r="P350">
        <v>0</v>
      </c>
      <c r="R350">
        <v>2</v>
      </c>
      <c r="S350">
        <v>536.01</v>
      </c>
      <c r="T350" t="s">
        <v>12</v>
      </c>
      <c r="U350" t="s">
        <v>2582</v>
      </c>
      <c r="V350" t="s">
        <v>93</v>
      </c>
      <c r="W350" t="s">
        <v>94</v>
      </c>
      <c r="AG350">
        <v>45667</v>
      </c>
      <c r="AH350" t="s">
        <v>2583</v>
      </c>
      <c r="AI350" t="s">
        <v>116</v>
      </c>
      <c r="AK350">
        <v>2</v>
      </c>
      <c r="AN350">
        <v>48</v>
      </c>
      <c r="AY350" t="s">
        <v>2584</v>
      </c>
    </row>
    <row r="351" spans="1:51">
      <c r="A351" t="s">
        <v>2585</v>
      </c>
      <c r="B351" t="s">
        <v>2586</v>
      </c>
      <c r="C351" t="s">
        <v>2587</v>
      </c>
      <c r="D351" t="s">
        <v>2588</v>
      </c>
      <c r="E351" t="s">
        <v>2588</v>
      </c>
      <c r="F351" t="s">
        <v>113</v>
      </c>
      <c r="H351" t="s">
        <v>90</v>
      </c>
      <c r="J351" t="s">
        <v>91</v>
      </c>
      <c r="K351">
        <v>57947</v>
      </c>
      <c r="L351">
        <v>21724</v>
      </c>
      <c r="M351">
        <v>36223</v>
      </c>
      <c r="N351">
        <v>1</v>
      </c>
      <c r="O351">
        <v>0</v>
      </c>
      <c r="P351">
        <v>0</v>
      </c>
      <c r="R351">
        <v>1</v>
      </c>
      <c r="S351">
        <v>536.01</v>
      </c>
      <c r="T351" t="s">
        <v>10</v>
      </c>
      <c r="U351" t="s">
        <v>2589</v>
      </c>
      <c r="V351" t="s">
        <v>93</v>
      </c>
      <c r="W351" t="s">
        <v>94</v>
      </c>
      <c r="AG351">
        <v>45667</v>
      </c>
      <c r="AH351" t="s">
        <v>135</v>
      </c>
      <c r="AI351" t="s">
        <v>116</v>
      </c>
      <c r="AK351">
        <v>1</v>
      </c>
      <c r="AN351">
        <v>48</v>
      </c>
      <c r="AY351" t="s">
        <v>2590</v>
      </c>
    </row>
    <row r="352" spans="1:51">
      <c r="A352" t="s">
        <v>2591</v>
      </c>
      <c r="B352" t="s">
        <v>2592</v>
      </c>
      <c r="C352" t="s">
        <v>2593</v>
      </c>
      <c r="D352" t="s">
        <v>2594</v>
      </c>
      <c r="E352" t="s">
        <v>2594</v>
      </c>
      <c r="F352" t="s">
        <v>282</v>
      </c>
      <c r="H352" t="s">
        <v>90</v>
      </c>
      <c r="J352" t="s">
        <v>91</v>
      </c>
      <c r="K352">
        <v>353593</v>
      </c>
      <c r="L352">
        <v>116047</v>
      </c>
      <c r="M352">
        <v>237546</v>
      </c>
      <c r="N352">
        <v>12</v>
      </c>
      <c r="O352">
        <v>0</v>
      </c>
      <c r="P352">
        <v>2</v>
      </c>
      <c r="R352">
        <v>14</v>
      </c>
      <c r="S352">
        <v>3270.74</v>
      </c>
      <c r="T352" t="s">
        <v>10</v>
      </c>
      <c r="U352" t="s">
        <v>2595</v>
      </c>
      <c r="V352" t="s">
        <v>93</v>
      </c>
      <c r="W352" t="s">
        <v>94</v>
      </c>
      <c r="AG352">
        <v>45667</v>
      </c>
      <c r="AH352" t="s">
        <v>2596</v>
      </c>
      <c r="AI352" t="s">
        <v>116</v>
      </c>
      <c r="AK352">
        <v>14</v>
      </c>
      <c r="AN352">
        <v>1690</v>
      </c>
      <c r="AY352" t="s">
        <v>2597</v>
      </c>
    </row>
    <row r="353" spans="1:51">
      <c r="A353" t="s">
        <v>2598</v>
      </c>
      <c r="B353" t="s">
        <v>2599</v>
      </c>
      <c r="C353" t="s">
        <v>2600</v>
      </c>
      <c r="D353" t="s">
        <v>2601</v>
      </c>
      <c r="E353" t="s">
        <v>2602</v>
      </c>
      <c r="F353" t="s">
        <v>19</v>
      </c>
      <c r="G353" t="s">
        <v>669</v>
      </c>
      <c r="H353" t="s">
        <v>90</v>
      </c>
      <c r="J353" t="s">
        <v>91</v>
      </c>
      <c r="K353">
        <v>255415</v>
      </c>
      <c r="L353">
        <v>70363</v>
      </c>
      <c r="M353">
        <v>185052</v>
      </c>
      <c r="N353">
        <v>0</v>
      </c>
      <c r="O353">
        <v>0</v>
      </c>
      <c r="P353">
        <v>0</v>
      </c>
      <c r="S353">
        <v>2362.59</v>
      </c>
      <c r="T353" t="s">
        <v>12</v>
      </c>
      <c r="U353" t="s">
        <v>2603</v>
      </c>
      <c r="V353" t="s">
        <v>93</v>
      </c>
      <c r="W353" t="s">
        <v>94</v>
      </c>
      <c r="AG353">
        <v>45667</v>
      </c>
      <c r="AH353" t="s">
        <v>2604</v>
      </c>
      <c r="AI353" t="s">
        <v>116</v>
      </c>
      <c r="AJ353" t="s">
        <v>136</v>
      </c>
      <c r="AN353">
        <v>147</v>
      </c>
      <c r="AY353" t="s">
        <v>2605</v>
      </c>
    </row>
    <row r="354" spans="1:51">
      <c r="A354" t="s">
        <v>2606</v>
      </c>
      <c r="B354" t="s">
        <v>2607</v>
      </c>
      <c r="C354" t="s">
        <v>2608</v>
      </c>
      <c r="D354" t="s">
        <v>2437</v>
      </c>
      <c r="E354" t="s">
        <v>2438</v>
      </c>
      <c r="F354" t="s">
        <v>2136</v>
      </c>
      <c r="H354" t="s">
        <v>90</v>
      </c>
      <c r="J354" t="s">
        <v>91</v>
      </c>
      <c r="K354">
        <v>1699</v>
      </c>
      <c r="L354">
        <v>162</v>
      </c>
      <c r="M354">
        <v>1537</v>
      </c>
      <c r="N354">
        <v>0</v>
      </c>
      <c r="O354">
        <v>0</v>
      </c>
      <c r="P354">
        <v>0</v>
      </c>
      <c r="S354">
        <v>15.72</v>
      </c>
      <c r="T354" t="s">
        <v>12</v>
      </c>
      <c r="U354" t="s">
        <v>2228</v>
      </c>
      <c r="V354" t="s">
        <v>93</v>
      </c>
      <c r="W354" t="s">
        <v>182</v>
      </c>
      <c r="AG354">
        <v>45667</v>
      </c>
      <c r="AH354" t="s">
        <v>2609</v>
      </c>
      <c r="AY354" t="s">
        <v>2610</v>
      </c>
    </row>
    <row r="355" spans="1:51">
      <c r="A355" t="s">
        <v>2611</v>
      </c>
      <c r="B355" t="s">
        <v>2435</v>
      </c>
      <c r="C355" t="s">
        <v>2612</v>
      </c>
      <c r="D355" t="s">
        <v>2437</v>
      </c>
      <c r="E355" t="s">
        <v>2613</v>
      </c>
      <c r="F355" t="s">
        <v>1030</v>
      </c>
      <c r="H355" t="s">
        <v>90</v>
      </c>
      <c r="J355" t="s">
        <v>91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R355">
        <v>1</v>
      </c>
      <c r="S355">
        <v>0</v>
      </c>
      <c r="T355" t="s">
        <v>12</v>
      </c>
      <c r="U355" t="s">
        <v>2614</v>
      </c>
      <c r="V355" t="s">
        <v>93</v>
      </c>
      <c r="W355" t="s">
        <v>182</v>
      </c>
      <c r="AG355">
        <v>45667</v>
      </c>
      <c r="AH355" t="s">
        <v>2615</v>
      </c>
      <c r="AK355">
        <v>1</v>
      </c>
      <c r="AY355" t="s">
        <v>2616</v>
      </c>
    </row>
    <row r="356" spans="1:51">
      <c r="A356" t="s">
        <v>2617</v>
      </c>
      <c r="B356" t="s">
        <v>2618</v>
      </c>
      <c r="C356" t="s">
        <v>2619</v>
      </c>
      <c r="D356" t="s">
        <v>2620</v>
      </c>
      <c r="E356" t="s">
        <v>2621</v>
      </c>
      <c r="F356" t="s">
        <v>1030</v>
      </c>
      <c r="H356" t="s">
        <v>90</v>
      </c>
      <c r="J356" t="s">
        <v>91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R356">
        <v>1</v>
      </c>
      <c r="S356">
        <v>0</v>
      </c>
      <c r="T356" t="s">
        <v>12</v>
      </c>
      <c r="U356" t="s">
        <v>2622</v>
      </c>
      <c r="V356" t="s">
        <v>93</v>
      </c>
      <c r="W356" t="s">
        <v>182</v>
      </c>
      <c r="AG356">
        <v>45667</v>
      </c>
      <c r="AH356" t="s">
        <v>2623</v>
      </c>
      <c r="AK356">
        <v>1</v>
      </c>
      <c r="AY356" t="s">
        <v>2624</v>
      </c>
    </row>
    <row r="357" spans="1:51">
      <c r="A357" t="s">
        <v>2625</v>
      </c>
      <c r="B357" t="s">
        <v>2626</v>
      </c>
      <c r="C357" t="s">
        <v>2627</v>
      </c>
      <c r="D357" t="s">
        <v>2628</v>
      </c>
      <c r="E357" t="s">
        <v>2629</v>
      </c>
      <c r="F357" t="s">
        <v>937</v>
      </c>
      <c r="G357" t="s">
        <v>2630</v>
      </c>
      <c r="H357" t="s">
        <v>90</v>
      </c>
      <c r="J357" t="s">
        <v>91</v>
      </c>
      <c r="K357">
        <v>341217</v>
      </c>
      <c r="L357">
        <v>64927</v>
      </c>
      <c r="M357">
        <v>276290</v>
      </c>
      <c r="N357">
        <v>0</v>
      </c>
      <c r="O357">
        <v>0</v>
      </c>
      <c r="P357">
        <v>0</v>
      </c>
      <c r="S357">
        <v>3156.26</v>
      </c>
      <c r="T357" t="s">
        <v>10</v>
      </c>
      <c r="U357" t="s">
        <v>2631</v>
      </c>
      <c r="V357" t="s">
        <v>93</v>
      </c>
      <c r="W357" t="s">
        <v>94</v>
      </c>
      <c r="AG357">
        <v>45667</v>
      </c>
      <c r="AH357" t="s">
        <v>630</v>
      </c>
      <c r="AY357" t="s">
        <v>2632</v>
      </c>
    </row>
    <row r="358" spans="1:51">
      <c r="A358" t="s">
        <v>2633</v>
      </c>
      <c r="B358" t="s">
        <v>2634</v>
      </c>
      <c r="C358" t="s">
        <v>2635</v>
      </c>
      <c r="D358" t="s">
        <v>2636</v>
      </c>
      <c r="E358" t="s">
        <v>2636</v>
      </c>
      <c r="F358" t="s">
        <v>800</v>
      </c>
      <c r="H358" t="s">
        <v>90</v>
      </c>
      <c r="J358" t="s">
        <v>91</v>
      </c>
      <c r="K358">
        <v>5651</v>
      </c>
      <c r="L358">
        <v>966</v>
      </c>
      <c r="M358">
        <v>4685</v>
      </c>
      <c r="N358">
        <v>0</v>
      </c>
      <c r="O358">
        <v>0</v>
      </c>
      <c r="P358">
        <v>0</v>
      </c>
      <c r="S358">
        <v>52.27</v>
      </c>
      <c r="T358" t="s">
        <v>12</v>
      </c>
      <c r="U358" t="s">
        <v>2637</v>
      </c>
      <c r="V358" t="s">
        <v>93</v>
      </c>
      <c r="W358" t="s">
        <v>2638</v>
      </c>
      <c r="AG358">
        <v>45667</v>
      </c>
      <c r="AH358" t="s">
        <v>2639</v>
      </c>
      <c r="AN358">
        <v>196</v>
      </c>
      <c r="AY358" t="s">
        <v>2640</v>
      </c>
    </row>
    <row r="359" spans="1:51">
      <c r="A359" t="s">
        <v>2641</v>
      </c>
      <c r="B359" t="s">
        <v>2642</v>
      </c>
      <c r="C359" t="s">
        <v>2643</v>
      </c>
      <c r="D359" t="s">
        <v>2644</v>
      </c>
      <c r="E359" t="s">
        <v>2645</v>
      </c>
      <c r="F359" t="s">
        <v>1652</v>
      </c>
      <c r="G359" t="s">
        <v>1852</v>
      </c>
      <c r="H359" t="s">
        <v>90</v>
      </c>
      <c r="J359" t="s">
        <v>91</v>
      </c>
      <c r="K359">
        <v>4107208</v>
      </c>
      <c r="L359">
        <v>776720</v>
      </c>
      <c r="M359">
        <v>3330488</v>
      </c>
      <c r="N359">
        <v>5</v>
      </c>
      <c r="O359">
        <v>0</v>
      </c>
      <c r="P359">
        <v>0</v>
      </c>
      <c r="R359">
        <v>5</v>
      </c>
      <c r="S359">
        <v>37991.67</v>
      </c>
      <c r="T359" t="s">
        <v>12</v>
      </c>
      <c r="U359" t="s">
        <v>2646</v>
      </c>
      <c r="V359" t="s">
        <v>93</v>
      </c>
      <c r="W359" t="s">
        <v>182</v>
      </c>
      <c r="AG359">
        <v>45667</v>
      </c>
      <c r="AH359" t="s">
        <v>1760</v>
      </c>
      <c r="AI359" t="s">
        <v>116</v>
      </c>
      <c r="AJ359" t="s">
        <v>339</v>
      </c>
      <c r="AK359">
        <v>5</v>
      </c>
      <c r="AN359">
        <v>2789</v>
      </c>
      <c r="AY359" t="s">
        <v>2647</v>
      </c>
    </row>
    <row r="360" spans="1:51">
      <c r="A360" t="s">
        <v>2641</v>
      </c>
      <c r="B360" t="s">
        <v>2648</v>
      </c>
      <c r="C360" t="s">
        <v>2649</v>
      </c>
      <c r="D360" t="s">
        <v>2650</v>
      </c>
      <c r="E360" t="s">
        <v>2651</v>
      </c>
      <c r="F360" t="s">
        <v>2652</v>
      </c>
      <c r="H360" t="s">
        <v>90</v>
      </c>
      <c r="J360" t="s">
        <v>91</v>
      </c>
      <c r="K360">
        <v>627</v>
      </c>
      <c r="L360">
        <v>403</v>
      </c>
      <c r="M360">
        <v>224</v>
      </c>
      <c r="N360">
        <v>0</v>
      </c>
      <c r="O360">
        <v>0</v>
      </c>
      <c r="P360">
        <v>0</v>
      </c>
      <c r="S360">
        <v>5.8</v>
      </c>
      <c r="T360" t="s">
        <v>10</v>
      </c>
      <c r="U360" t="s">
        <v>2653</v>
      </c>
      <c r="V360" t="s">
        <v>93</v>
      </c>
      <c r="W360" t="s">
        <v>94</v>
      </c>
      <c r="AG360">
        <v>45667</v>
      </c>
      <c r="AH360" t="s">
        <v>1760</v>
      </c>
      <c r="AY360" t="s">
        <v>2654</v>
      </c>
    </row>
    <row r="361" spans="1:51">
      <c r="A361" t="s">
        <v>2655</v>
      </c>
      <c r="B361" t="s">
        <v>2656</v>
      </c>
      <c r="C361" t="s">
        <v>2657</v>
      </c>
      <c r="D361" t="s">
        <v>2658</v>
      </c>
      <c r="E361" t="s">
        <v>2659</v>
      </c>
      <c r="F361" t="s">
        <v>18</v>
      </c>
      <c r="H361" t="s">
        <v>90</v>
      </c>
      <c r="J361" t="s">
        <v>91</v>
      </c>
      <c r="K361">
        <v>520158</v>
      </c>
      <c r="L361">
        <v>47796</v>
      </c>
      <c r="M361">
        <v>472362</v>
      </c>
      <c r="N361">
        <v>2</v>
      </c>
      <c r="O361">
        <v>0</v>
      </c>
      <c r="P361">
        <v>0</v>
      </c>
      <c r="R361">
        <v>2</v>
      </c>
      <c r="S361">
        <v>4811.46</v>
      </c>
      <c r="T361" t="s">
        <v>12</v>
      </c>
      <c r="U361" t="s">
        <v>2660</v>
      </c>
      <c r="V361" t="s">
        <v>93</v>
      </c>
      <c r="W361" t="s">
        <v>94</v>
      </c>
      <c r="AG361">
        <v>45667</v>
      </c>
      <c r="AH361" t="s">
        <v>954</v>
      </c>
      <c r="AK361">
        <v>2</v>
      </c>
      <c r="AN361">
        <v>1093</v>
      </c>
      <c r="AY361" t="s">
        <v>2661</v>
      </c>
    </row>
    <row r="362" spans="1:51">
      <c r="A362" t="s">
        <v>2662</v>
      </c>
      <c r="B362" t="s">
        <v>2372</v>
      </c>
      <c r="C362" t="s">
        <v>2663</v>
      </c>
      <c r="D362" t="s">
        <v>2485</v>
      </c>
      <c r="E362" t="s">
        <v>2485</v>
      </c>
      <c r="F362" t="s">
        <v>188</v>
      </c>
      <c r="H362" t="s">
        <v>90</v>
      </c>
      <c r="J362" t="s">
        <v>91</v>
      </c>
      <c r="K362">
        <v>28324</v>
      </c>
      <c r="L362">
        <v>7719</v>
      </c>
      <c r="M362">
        <v>20605</v>
      </c>
      <c r="N362">
        <v>0</v>
      </c>
      <c r="O362">
        <v>0</v>
      </c>
      <c r="P362">
        <v>0</v>
      </c>
      <c r="S362">
        <v>262</v>
      </c>
      <c r="T362" t="s">
        <v>10</v>
      </c>
      <c r="U362" t="s">
        <v>2486</v>
      </c>
      <c r="V362" t="s">
        <v>93</v>
      </c>
      <c r="W362" t="s">
        <v>94</v>
      </c>
      <c r="AG362">
        <v>45667</v>
      </c>
      <c r="AH362" t="s">
        <v>2664</v>
      </c>
      <c r="AY362" t="s">
        <v>2665</v>
      </c>
    </row>
    <row r="363" spans="1:51">
      <c r="A363" t="s">
        <v>2666</v>
      </c>
      <c r="B363" t="s">
        <v>2372</v>
      </c>
      <c r="C363" t="s">
        <v>2667</v>
      </c>
      <c r="D363" t="s">
        <v>172</v>
      </c>
      <c r="E363" t="s">
        <v>2485</v>
      </c>
      <c r="F363" t="s">
        <v>173</v>
      </c>
      <c r="H363" t="s">
        <v>90</v>
      </c>
      <c r="J363" t="s">
        <v>91</v>
      </c>
      <c r="K363">
        <v>5018</v>
      </c>
      <c r="L363">
        <v>1679</v>
      </c>
      <c r="M363">
        <v>3339</v>
      </c>
      <c r="N363">
        <v>0</v>
      </c>
      <c r="O363">
        <v>0</v>
      </c>
      <c r="P363">
        <v>0</v>
      </c>
      <c r="S363">
        <v>46.42</v>
      </c>
      <c r="T363" t="s">
        <v>10</v>
      </c>
      <c r="U363" t="s">
        <v>2375</v>
      </c>
      <c r="V363" t="s">
        <v>93</v>
      </c>
      <c r="W363" t="s">
        <v>94</v>
      </c>
      <c r="AG363">
        <v>45667</v>
      </c>
      <c r="AH363" t="s">
        <v>2668</v>
      </c>
      <c r="AI363" t="s">
        <v>116</v>
      </c>
      <c r="AJ363" t="s">
        <v>136</v>
      </c>
      <c r="AY363" t="s">
        <v>2669</v>
      </c>
    </row>
    <row r="364" spans="1:51">
      <c r="A364" t="s">
        <v>2670</v>
      </c>
      <c r="B364" t="s">
        <v>2671</v>
      </c>
      <c r="C364" t="s">
        <v>2672</v>
      </c>
      <c r="D364" t="s">
        <v>2673</v>
      </c>
      <c r="E364" t="s">
        <v>2674</v>
      </c>
      <c r="F364" t="s">
        <v>429</v>
      </c>
      <c r="H364" t="s">
        <v>90</v>
      </c>
      <c r="J364" t="s">
        <v>91</v>
      </c>
      <c r="K364">
        <v>18110</v>
      </c>
      <c r="L364">
        <v>6057</v>
      </c>
      <c r="M364">
        <v>12053</v>
      </c>
      <c r="N364">
        <v>6</v>
      </c>
      <c r="O364">
        <v>0</v>
      </c>
      <c r="P364">
        <v>0</v>
      </c>
      <c r="R364">
        <v>6</v>
      </c>
      <c r="S364">
        <v>167.52</v>
      </c>
      <c r="T364" t="s">
        <v>12</v>
      </c>
      <c r="U364" t="s">
        <v>2675</v>
      </c>
      <c r="V364" t="s">
        <v>93</v>
      </c>
      <c r="W364" t="s">
        <v>94</v>
      </c>
      <c r="AG364">
        <v>45667</v>
      </c>
      <c r="AH364" t="s">
        <v>2676</v>
      </c>
      <c r="AK364">
        <v>6</v>
      </c>
      <c r="AY364" t="s">
        <v>2677</v>
      </c>
    </row>
    <row r="365" spans="1:51">
      <c r="A365" t="s">
        <v>2678</v>
      </c>
      <c r="B365" t="s">
        <v>2679</v>
      </c>
      <c r="C365" t="s">
        <v>2680</v>
      </c>
      <c r="D365" t="s">
        <v>2681</v>
      </c>
      <c r="E365" t="s">
        <v>2682</v>
      </c>
      <c r="F365" t="s">
        <v>684</v>
      </c>
      <c r="H365" t="s">
        <v>90</v>
      </c>
      <c r="J365" t="s">
        <v>91</v>
      </c>
      <c r="K365">
        <v>3253</v>
      </c>
      <c r="L365">
        <v>1908</v>
      </c>
      <c r="M365">
        <v>1345</v>
      </c>
      <c r="N365">
        <v>1</v>
      </c>
      <c r="O365">
        <v>0</v>
      </c>
      <c r="P365">
        <v>0</v>
      </c>
      <c r="R365">
        <v>1</v>
      </c>
      <c r="S365">
        <v>30.09</v>
      </c>
      <c r="T365" t="s">
        <v>12</v>
      </c>
      <c r="U365" t="s">
        <v>2683</v>
      </c>
      <c r="V365" t="s">
        <v>93</v>
      </c>
      <c r="W365" t="s">
        <v>94</v>
      </c>
      <c r="AG365">
        <v>45667</v>
      </c>
      <c r="AH365" t="s">
        <v>2684</v>
      </c>
      <c r="AK365">
        <v>1</v>
      </c>
      <c r="AY365" t="s">
        <v>2685</v>
      </c>
    </row>
    <row r="366" spans="1:51">
      <c r="A366" t="s">
        <v>2686</v>
      </c>
      <c r="B366" t="s">
        <v>2687</v>
      </c>
      <c r="C366" t="s">
        <v>2688</v>
      </c>
      <c r="D366" t="s">
        <v>2689</v>
      </c>
      <c r="E366" t="s">
        <v>2374</v>
      </c>
      <c r="F366" t="s">
        <v>1045</v>
      </c>
      <c r="H366" t="s">
        <v>90</v>
      </c>
      <c r="J366" t="s">
        <v>91</v>
      </c>
      <c r="K366">
        <v>363905</v>
      </c>
      <c r="L366">
        <v>69253</v>
      </c>
      <c r="M366">
        <v>294652</v>
      </c>
      <c r="N366">
        <v>0</v>
      </c>
      <c r="O366">
        <v>0</v>
      </c>
      <c r="P366">
        <v>0</v>
      </c>
      <c r="S366">
        <v>3366.12</v>
      </c>
      <c r="T366" t="s">
        <v>10</v>
      </c>
      <c r="U366" t="s">
        <v>2690</v>
      </c>
      <c r="V366" t="s">
        <v>93</v>
      </c>
      <c r="W366" t="s">
        <v>94</v>
      </c>
      <c r="AG366">
        <v>45667</v>
      </c>
      <c r="AH366" t="s">
        <v>2691</v>
      </c>
      <c r="AI366" t="s">
        <v>116</v>
      </c>
      <c r="AJ366" t="s">
        <v>1048</v>
      </c>
      <c r="AY366" t="s">
        <v>2692</v>
      </c>
    </row>
    <row r="367" spans="1:51">
      <c r="A367" t="s">
        <v>2693</v>
      </c>
      <c r="B367" t="s">
        <v>2694</v>
      </c>
      <c r="C367" t="s">
        <v>2695</v>
      </c>
      <c r="D367" t="s">
        <v>2696</v>
      </c>
      <c r="E367" t="s">
        <v>1158</v>
      </c>
      <c r="F367" t="s">
        <v>18</v>
      </c>
      <c r="H367" t="s">
        <v>90</v>
      </c>
      <c r="J367" t="s">
        <v>91</v>
      </c>
      <c r="K367">
        <v>520158</v>
      </c>
      <c r="L367">
        <v>47796</v>
      </c>
      <c r="M367">
        <v>472362</v>
      </c>
      <c r="N367">
        <v>4</v>
      </c>
      <c r="O367">
        <v>0</v>
      </c>
      <c r="P367">
        <v>0</v>
      </c>
      <c r="R367">
        <v>4</v>
      </c>
      <c r="S367">
        <v>4811.46</v>
      </c>
      <c r="T367" t="s">
        <v>12</v>
      </c>
      <c r="U367" t="s">
        <v>1159</v>
      </c>
      <c r="V367" t="s">
        <v>93</v>
      </c>
      <c r="W367" t="s">
        <v>94</v>
      </c>
      <c r="AG367">
        <v>45667</v>
      </c>
      <c r="AH367" t="s">
        <v>2212</v>
      </c>
      <c r="AK367">
        <v>4</v>
      </c>
      <c r="AN367">
        <v>1093</v>
      </c>
      <c r="AY367" t="s">
        <v>2697</v>
      </c>
    </row>
    <row r="368" spans="1:51">
      <c r="A368" t="s">
        <v>2698</v>
      </c>
      <c r="B368" t="s">
        <v>2699</v>
      </c>
      <c r="C368" t="s">
        <v>2700</v>
      </c>
      <c r="D368" t="s">
        <v>2701</v>
      </c>
      <c r="E368" t="s">
        <v>2702</v>
      </c>
      <c r="F368" t="s">
        <v>1076</v>
      </c>
      <c r="H368" t="s">
        <v>90</v>
      </c>
      <c r="J368" t="s">
        <v>91</v>
      </c>
      <c r="K368">
        <v>95</v>
      </c>
      <c r="L368">
        <v>42</v>
      </c>
      <c r="M368">
        <v>53</v>
      </c>
      <c r="N368">
        <v>0</v>
      </c>
      <c r="O368">
        <v>1</v>
      </c>
      <c r="P368">
        <v>0</v>
      </c>
      <c r="R368">
        <v>1</v>
      </c>
      <c r="S368">
        <v>0.88</v>
      </c>
      <c r="T368" t="s">
        <v>12</v>
      </c>
      <c r="U368" t="s">
        <v>2703</v>
      </c>
      <c r="V368" t="s">
        <v>93</v>
      </c>
      <c r="W368" t="s">
        <v>182</v>
      </c>
      <c r="AG368">
        <v>45667</v>
      </c>
      <c r="AH368" t="s">
        <v>2704</v>
      </c>
      <c r="AK368">
        <v>1</v>
      </c>
      <c r="AY368" t="s">
        <v>2705</v>
      </c>
    </row>
    <row r="369" spans="1:51">
      <c r="A369" t="s">
        <v>2706</v>
      </c>
      <c r="B369" t="s">
        <v>2435</v>
      </c>
      <c r="C369" t="s">
        <v>2707</v>
      </c>
      <c r="D369" t="s">
        <v>2435</v>
      </c>
      <c r="E369" t="s">
        <v>2438</v>
      </c>
      <c r="F369" t="s">
        <v>2708</v>
      </c>
      <c r="H369" t="s">
        <v>90</v>
      </c>
      <c r="J369" t="s">
        <v>91</v>
      </c>
      <c r="K369">
        <v>75</v>
      </c>
      <c r="L369">
        <v>49</v>
      </c>
      <c r="M369">
        <v>26</v>
      </c>
      <c r="N369">
        <v>0</v>
      </c>
      <c r="O369">
        <v>0</v>
      </c>
      <c r="P369">
        <v>0</v>
      </c>
      <c r="S369">
        <v>0.69</v>
      </c>
      <c r="T369" t="s">
        <v>12</v>
      </c>
      <c r="U369" t="s">
        <v>2228</v>
      </c>
      <c r="V369" t="s">
        <v>93</v>
      </c>
      <c r="W369" t="s">
        <v>182</v>
      </c>
      <c r="AG369">
        <v>45667</v>
      </c>
      <c r="AH369" t="s">
        <v>2709</v>
      </c>
      <c r="AY369" t="s">
        <v>2710</v>
      </c>
    </row>
    <row r="370" spans="1:51">
      <c r="A370" t="s">
        <v>2711</v>
      </c>
      <c r="B370" t="s">
        <v>2592</v>
      </c>
      <c r="C370" t="s">
        <v>2712</v>
      </c>
      <c r="D370" t="s">
        <v>2713</v>
      </c>
      <c r="E370" t="s">
        <v>2713</v>
      </c>
      <c r="F370" t="s">
        <v>290</v>
      </c>
      <c r="G370" t="s">
        <v>2714</v>
      </c>
      <c r="H370" t="s">
        <v>90</v>
      </c>
      <c r="J370" t="s">
        <v>91</v>
      </c>
      <c r="K370">
        <v>548240</v>
      </c>
      <c r="L370">
        <v>240218</v>
      </c>
      <c r="M370">
        <v>308022</v>
      </c>
      <c r="N370">
        <v>0</v>
      </c>
      <c r="O370">
        <v>0</v>
      </c>
      <c r="P370">
        <v>0</v>
      </c>
      <c r="S370">
        <v>5071.22</v>
      </c>
      <c r="T370" t="s">
        <v>10</v>
      </c>
      <c r="U370" t="s">
        <v>2715</v>
      </c>
      <c r="V370" t="s">
        <v>93</v>
      </c>
      <c r="W370" t="s">
        <v>94</v>
      </c>
      <c r="AG370">
        <v>45667</v>
      </c>
      <c r="AH370" t="s">
        <v>2716</v>
      </c>
      <c r="AY370" t="s">
        <v>2717</v>
      </c>
    </row>
    <row r="371" spans="1:51">
      <c r="A371" t="s">
        <v>2718</v>
      </c>
      <c r="B371" t="s">
        <v>2642</v>
      </c>
      <c r="C371" t="s">
        <v>2719</v>
      </c>
      <c r="D371" t="s">
        <v>2720</v>
      </c>
      <c r="E371" t="s">
        <v>2720</v>
      </c>
      <c r="F371" t="s">
        <v>290</v>
      </c>
      <c r="G371" t="s">
        <v>1852</v>
      </c>
      <c r="H371" t="s">
        <v>90</v>
      </c>
      <c r="J371" t="s">
        <v>91</v>
      </c>
      <c r="K371">
        <v>548240</v>
      </c>
      <c r="L371">
        <v>240218</v>
      </c>
      <c r="M371">
        <v>308022</v>
      </c>
      <c r="N371">
        <v>0</v>
      </c>
      <c r="O371">
        <v>0</v>
      </c>
      <c r="P371">
        <v>0</v>
      </c>
      <c r="S371">
        <v>5071.22</v>
      </c>
      <c r="T371" t="s">
        <v>12</v>
      </c>
      <c r="U371" t="s">
        <v>2721</v>
      </c>
      <c r="V371" t="s">
        <v>93</v>
      </c>
      <c r="W371" t="s">
        <v>182</v>
      </c>
      <c r="AG371">
        <v>45667</v>
      </c>
      <c r="AH371" t="s">
        <v>2722</v>
      </c>
      <c r="AY371" t="s">
        <v>2723</v>
      </c>
    </row>
    <row r="372" spans="1:51">
      <c r="A372" t="s">
        <v>2724</v>
      </c>
      <c r="B372" t="s">
        <v>2626</v>
      </c>
      <c r="C372" t="s">
        <v>2725</v>
      </c>
      <c r="D372" t="s">
        <v>2726</v>
      </c>
      <c r="E372" t="s">
        <v>2726</v>
      </c>
      <c r="F372" t="s">
        <v>290</v>
      </c>
      <c r="G372" t="s">
        <v>2630</v>
      </c>
      <c r="H372" t="s">
        <v>90</v>
      </c>
      <c r="J372" t="s">
        <v>91</v>
      </c>
      <c r="K372">
        <v>548240</v>
      </c>
      <c r="L372">
        <v>240218</v>
      </c>
      <c r="M372">
        <v>308022</v>
      </c>
      <c r="N372">
        <v>0</v>
      </c>
      <c r="O372">
        <v>0</v>
      </c>
      <c r="P372">
        <v>0</v>
      </c>
      <c r="S372">
        <v>5071.22</v>
      </c>
      <c r="T372" t="s">
        <v>10</v>
      </c>
      <c r="U372" t="s">
        <v>2727</v>
      </c>
      <c r="V372" t="s">
        <v>93</v>
      </c>
      <c r="W372" t="s">
        <v>2728</v>
      </c>
      <c r="AG372">
        <v>45667</v>
      </c>
      <c r="AH372" t="s">
        <v>2729</v>
      </c>
      <c r="AY372" t="s">
        <v>2730</v>
      </c>
    </row>
    <row r="373" spans="1:51">
      <c r="A373" t="s">
        <v>2731</v>
      </c>
      <c r="B373" t="s">
        <v>2732</v>
      </c>
      <c r="C373" t="s">
        <v>2733</v>
      </c>
      <c r="D373" t="s">
        <v>2734</v>
      </c>
      <c r="E373" t="s">
        <v>2735</v>
      </c>
      <c r="F373" t="s">
        <v>2736</v>
      </c>
      <c r="H373" t="s">
        <v>90</v>
      </c>
      <c r="J373" t="s">
        <v>91</v>
      </c>
      <c r="K373">
        <v>9647</v>
      </c>
      <c r="L373">
        <v>3992</v>
      </c>
      <c r="M373">
        <v>5655</v>
      </c>
      <c r="N373">
        <v>0</v>
      </c>
      <c r="O373">
        <v>0</v>
      </c>
      <c r="P373">
        <v>0</v>
      </c>
      <c r="S373">
        <v>89.23</v>
      </c>
      <c r="T373" t="s">
        <v>10</v>
      </c>
      <c r="U373" t="s">
        <v>2737</v>
      </c>
      <c r="V373" t="s">
        <v>93</v>
      </c>
      <c r="W373" t="s">
        <v>94</v>
      </c>
      <c r="AG373">
        <v>45667</v>
      </c>
      <c r="AH373" t="s">
        <v>2738</v>
      </c>
      <c r="AY373" t="s">
        <v>2739</v>
      </c>
    </row>
    <row r="374" spans="1:51">
      <c r="A374" t="s">
        <v>2740</v>
      </c>
      <c r="B374" t="s">
        <v>2741</v>
      </c>
      <c r="C374" t="s">
        <v>2742</v>
      </c>
      <c r="D374" t="s">
        <v>2743</v>
      </c>
      <c r="E374" t="s">
        <v>2743</v>
      </c>
      <c r="F374" t="s">
        <v>9</v>
      </c>
      <c r="G374" t="s">
        <v>809</v>
      </c>
      <c r="H374" t="s">
        <v>90</v>
      </c>
      <c r="J374" t="s">
        <v>91</v>
      </c>
      <c r="K374">
        <v>17656</v>
      </c>
      <c r="L374">
        <v>5148</v>
      </c>
      <c r="M374">
        <v>12508</v>
      </c>
      <c r="N374">
        <v>0</v>
      </c>
      <c r="O374">
        <v>0</v>
      </c>
      <c r="P374">
        <v>0</v>
      </c>
      <c r="S374">
        <v>163.32</v>
      </c>
      <c r="T374" t="s">
        <v>10</v>
      </c>
      <c r="U374" t="s">
        <v>2744</v>
      </c>
      <c r="V374" t="s">
        <v>93</v>
      </c>
      <c r="W374" t="s">
        <v>94</v>
      </c>
      <c r="AG374">
        <v>45666</v>
      </c>
      <c r="AH374" t="s">
        <v>2745</v>
      </c>
      <c r="AI374" t="s">
        <v>116</v>
      </c>
      <c r="AJ374" t="s">
        <v>811</v>
      </c>
      <c r="AN374">
        <v>53</v>
      </c>
      <c r="AY374" t="s">
        <v>2746</v>
      </c>
    </row>
    <row r="375" spans="1:51">
      <c r="A375" t="s">
        <v>2740</v>
      </c>
      <c r="B375" t="s">
        <v>2648</v>
      </c>
      <c r="C375" t="s">
        <v>2747</v>
      </c>
      <c r="D375" t="s">
        <v>2748</v>
      </c>
      <c r="E375" t="s">
        <v>2651</v>
      </c>
      <c r="F375" t="s">
        <v>783</v>
      </c>
      <c r="H375" t="s">
        <v>90</v>
      </c>
      <c r="J375" t="s">
        <v>91</v>
      </c>
      <c r="K375">
        <v>47752</v>
      </c>
      <c r="L375">
        <v>10902</v>
      </c>
      <c r="M375">
        <v>36850</v>
      </c>
      <c r="N375">
        <v>0</v>
      </c>
      <c r="O375">
        <v>0</v>
      </c>
      <c r="P375">
        <v>0</v>
      </c>
      <c r="S375">
        <v>441.71</v>
      </c>
      <c r="T375" t="s">
        <v>10</v>
      </c>
      <c r="U375" t="s">
        <v>2749</v>
      </c>
      <c r="V375" t="s">
        <v>93</v>
      </c>
      <c r="W375" t="s">
        <v>94</v>
      </c>
      <c r="AG375">
        <v>45666</v>
      </c>
      <c r="AH375" t="s">
        <v>2745</v>
      </c>
      <c r="AN375">
        <v>118</v>
      </c>
      <c r="AY375" t="s">
        <v>2750</v>
      </c>
    </row>
    <row r="376" spans="1:51">
      <c r="A376" t="s">
        <v>2751</v>
      </c>
      <c r="B376" t="s">
        <v>2752</v>
      </c>
      <c r="C376" t="s">
        <v>2753</v>
      </c>
      <c r="D376" t="s">
        <v>2754</v>
      </c>
      <c r="E376" t="s">
        <v>2755</v>
      </c>
      <c r="F376" t="s">
        <v>13</v>
      </c>
      <c r="H376" t="s">
        <v>90</v>
      </c>
      <c r="J376" t="s">
        <v>91</v>
      </c>
      <c r="K376">
        <v>436294</v>
      </c>
      <c r="L376">
        <v>93983</v>
      </c>
      <c r="M376">
        <v>342311</v>
      </c>
      <c r="N376">
        <v>6</v>
      </c>
      <c r="O376">
        <v>0</v>
      </c>
      <c r="P376">
        <v>0</v>
      </c>
      <c r="R376">
        <v>6</v>
      </c>
      <c r="S376">
        <v>4035.72</v>
      </c>
      <c r="T376" t="s">
        <v>10</v>
      </c>
      <c r="U376" t="s">
        <v>2756</v>
      </c>
      <c r="V376" t="s">
        <v>93</v>
      </c>
      <c r="W376" t="s">
        <v>182</v>
      </c>
      <c r="AG376">
        <v>45666</v>
      </c>
      <c r="AH376" t="s">
        <v>2757</v>
      </c>
      <c r="AI376" t="s">
        <v>116</v>
      </c>
      <c r="AJ376" t="s">
        <v>339</v>
      </c>
      <c r="AK376">
        <v>6</v>
      </c>
      <c r="AN376">
        <v>350</v>
      </c>
      <c r="AY376" t="s">
        <v>2758</v>
      </c>
    </row>
    <row r="377" spans="1:51">
      <c r="A377" t="s">
        <v>2759</v>
      </c>
      <c r="B377" t="s">
        <v>2760</v>
      </c>
      <c r="C377" t="s">
        <v>2761</v>
      </c>
      <c r="D377" t="s">
        <v>2762</v>
      </c>
      <c r="E377" t="s">
        <v>2763</v>
      </c>
      <c r="F377" t="s">
        <v>19</v>
      </c>
      <c r="H377" t="s">
        <v>90</v>
      </c>
      <c r="J377" t="s">
        <v>91</v>
      </c>
      <c r="K377">
        <v>255415</v>
      </c>
      <c r="L377">
        <v>70363</v>
      </c>
      <c r="M377">
        <v>185052</v>
      </c>
      <c r="N377">
        <v>0</v>
      </c>
      <c r="O377">
        <v>0</v>
      </c>
      <c r="P377">
        <v>0</v>
      </c>
      <c r="S377">
        <v>2362.59</v>
      </c>
      <c r="T377" t="s">
        <v>10</v>
      </c>
      <c r="U377" t="s">
        <v>2764</v>
      </c>
      <c r="V377" t="s">
        <v>93</v>
      </c>
      <c r="W377" t="s">
        <v>454</v>
      </c>
      <c r="AG377">
        <v>45666</v>
      </c>
      <c r="AH377" t="s">
        <v>1351</v>
      </c>
      <c r="AI377" t="s">
        <v>116</v>
      </c>
      <c r="AJ377" t="s">
        <v>136</v>
      </c>
      <c r="AN377">
        <v>147</v>
      </c>
      <c r="AY377" t="s">
        <v>2765</v>
      </c>
    </row>
    <row r="378" spans="1:51">
      <c r="A378" t="s">
        <v>2766</v>
      </c>
      <c r="B378" t="s">
        <v>2767</v>
      </c>
      <c r="C378" t="s">
        <v>2768</v>
      </c>
      <c r="D378" t="s">
        <v>2769</v>
      </c>
      <c r="E378" t="s">
        <v>2770</v>
      </c>
      <c r="F378" t="s">
        <v>371</v>
      </c>
      <c r="H378" t="s">
        <v>90</v>
      </c>
      <c r="J378" t="s">
        <v>91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R378">
        <v>1</v>
      </c>
      <c r="S378">
        <v>0</v>
      </c>
      <c r="T378" t="s">
        <v>10</v>
      </c>
      <c r="U378" t="s">
        <v>2771</v>
      </c>
      <c r="V378" t="s">
        <v>93</v>
      </c>
      <c r="W378" t="s">
        <v>454</v>
      </c>
      <c r="AG378">
        <v>45666</v>
      </c>
      <c r="AH378" t="s">
        <v>1746</v>
      </c>
      <c r="AK378">
        <v>1</v>
      </c>
      <c r="AY378" t="s">
        <v>2772</v>
      </c>
    </row>
    <row r="379" spans="1:51">
      <c r="A379" t="s">
        <v>2773</v>
      </c>
      <c r="B379" t="s">
        <v>2767</v>
      </c>
      <c r="C379" t="s">
        <v>2774</v>
      </c>
      <c r="D379" t="s">
        <v>2775</v>
      </c>
      <c r="E379" t="s">
        <v>2770</v>
      </c>
      <c r="F379" t="s">
        <v>380</v>
      </c>
      <c r="H379" t="s">
        <v>90</v>
      </c>
      <c r="J379" t="s">
        <v>91</v>
      </c>
      <c r="K379">
        <v>280</v>
      </c>
      <c r="L379">
        <v>227</v>
      </c>
      <c r="M379">
        <v>53</v>
      </c>
      <c r="N379">
        <v>1</v>
      </c>
      <c r="O379">
        <v>0</v>
      </c>
      <c r="P379">
        <v>0</v>
      </c>
      <c r="R379">
        <v>1</v>
      </c>
      <c r="S379">
        <v>2.59</v>
      </c>
      <c r="T379" t="s">
        <v>10</v>
      </c>
      <c r="U379" t="s">
        <v>2776</v>
      </c>
      <c r="V379" t="s">
        <v>93</v>
      </c>
      <c r="W379" t="s">
        <v>454</v>
      </c>
      <c r="AG379">
        <v>45666</v>
      </c>
      <c r="AH379" t="s">
        <v>2777</v>
      </c>
      <c r="AK379">
        <v>1</v>
      </c>
      <c r="AY379" t="s">
        <v>2778</v>
      </c>
    </row>
    <row r="380" spans="1:51">
      <c r="A380" t="s">
        <v>2779</v>
      </c>
      <c r="B380" t="s">
        <v>2767</v>
      </c>
      <c r="C380" t="s">
        <v>2780</v>
      </c>
      <c r="D380" t="s">
        <v>1510</v>
      </c>
      <c r="E380" t="s">
        <v>2781</v>
      </c>
      <c r="F380" t="s">
        <v>1512</v>
      </c>
      <c r="G380" t="s">
        <v>1513</v>
      </c>
      <c r="H380" t="s">
        <v>90</v>
      </c>
      <c r="J380" t="s">
        <v>91</v>
      </c>
      <c r="K380">
        <v>417</v>
      </c>
      <c r="L380">
        <v>281</v>
      </c>
      <c r="M380">
        <v>136</v>
      </c>
      <c r="N380">
        <v>0</v>
      </c>
      <c r="O380">
        <v>0</v>
      </c>
      <c r="P380">
        <v>0</v>
      </c>
      <c r="S380">
        <v>3.86</v>
      </c>
      <c r="T380" t="s">
        <v>10</v>
      </c>
      <c r="U380" t="s">
        <v>2782</v>
      </c>
      <c r="V380" t="s">
        <v>93</v>
      </c>
      <c r="W380" t="s">
        <v>454</v>
      </c>
      <c r="AG380">
        <v>45666</v>
      </c>
      <c r="AH380" t="s">
        <v>125</v>
      </c>
      <c r="AI380" t="s">
        <v>116</v>
      </c>
      <c r="AJ380" t="s">
        <v>199</v>
      </c>
      <c r="AY380" t="s">
        <v>2783</v>
      </c>
    </row>
    <row r="381" spans="1:51">
      <c r="A381" t="s">
        <v>2784</v>
      </c>
      <c r="B381" t="s">
        <v>2785</v>
      </c>
      <c r="C381" t="s">
        <v>2786</v>
      </c>
      <c r="D381" t="s">
        <v>2787</v>
      </c>
      <c r="E381" t="s">
        <v>2788</v>
      </c>
      <c r="F381" t="s">
        <v>2789</v>
      </c>
      <c r="H381" t="s">
        <v>90</v>
      </c>
      <c r="J381" t="s">
        <v>91</v>
      </c>
      <c r="K381">
        <v>690023</v>
      </c>
      <c r="L381">
        <v>99779</v>
      </c>
      <c r="M381">
        <v>590244</v>
      </c>
      <c r="N381">
        <v>0</v>
      </c>
      <c r="O381">
        <v>0</v>
      </c>
      <c r="P381">
        <v>0</v>
      </c>
      <c r="S381">
        <v>6382.71</v>
      </c>
      <c r="T381" t="s">
        <v>10</v>
      </c>
      <c r="U381" t="s">
        <v>2790</v>
      </c>
      <c r="V381" t="s">
        <v>93</v>
      </c>
      <c r="W381" t="s">
        <v>94</v>
      </c>
      <c r="AG381">
        <v>45666</v>
      </c>
      <c r="AH381" t="s">
        <v>2791</v>
      </c>
      <c r="AN381">
        <v>3905</v>
      </c>
      <c r="AY381" t="s">
        <v>2792</v>
      </c>
    </row>
    <row r="382" spans="1:51">
      <c r="A382" t="s">
        <v>2793</v>
      </c>
      <c r="B382" t="s">
        <v>2794</v>
      </c>
      <c r="C382" t="s">
        <v>2795</v>
      </c>
      <c r="D382" t="s">
        <v>2796</v>
      </c>
      <c r="E382" t="s">
        <v>2797</v>
      </c>
      <c r="F382" t="s">
        <v>480</v>
      </c>
      <c r="H382" t="s">
        <v>90</v>
      </c>
      <c r="J382" t="s">
        <v>463</v>
      </c>
      <c r="K382">
        <v>364</v>
      </c>
      <c r="L382">
        <v>345</v>
      </c>
      <c r="M382">
        <v>19</v>
      </c>
      <c r="N382">
        <v>0</v>
      </c>
      <c r="O382">
        <v>0</v>
      </c>
      <c r="P382">
        <v>0</v>
      </c>
      <c r="S382">
        <v>3.37</v>
      </c>
      <c r="T382" t="s">
        <v>10</v>
      </c>
      <c r="U382" t="s">
        <v>2798</v>
      </c>
      <c r="V382" t="s">
        <v>93</v>
      </c>
      <c r="W382" t="s">
        <v>94</v>
      </c>
      <c r="AG382">
        <v>45666</v>
      </c>
      <c r="AH382" t="s">
        <v>2799</v>
      </c>
      <c r="AY382" t="s">
        <v>2800</v>
      </c>
    </row>
    <row r="383" spans="1:51">
      <c r="A383" t="s">
        <v>2801</v>
      </c>
      <c r="B383" t="s">
        <v>2802</v>
      </c>
      <c r="C383" t="s">
        <v>2803</v>
      </c>
      <c r="D383" t="s">
        <v>2804</v>
      </c>
      <c r="E383" t="s">
        <v>2805</v>
      </c>
      <c r="F383" t="s">
        <v>462</v>
      </c>
      <c r="G383" t="s">
        <v>2806</v>
      </c>
      <c r="H383" t="s">
        <v>90</v>
      </c>
      <c r="J383" t="s">
        <v>91</v>
      </c>
      <c r="K383">
        <v>12604</v>
      </c>
      <c r="L383">
        <v>3214</v>
      </c>
      <c r="M383">
        <v>9390</v>
      </c>
      <c r="N383">
        <v>6</v>
      </c>
      <c r="O383">
        <v>0</v>
      </c>
      <c r="P383">
        <v>0</v>
      </c>
      <c r="R383">
        <v>6</v>
      </c>
      <c r="S383">
        <v>116.59</v>
      </c>
      <c r="T383" t="s">
        <v>10</v>
      </c>
      <c r="U383" t="s">
        <v>2807</v>
      </c>
      <c r="V383" t="s">
        <v>93</v>
      </c>
      <c r="W383" t="s">
        <v>182</v>
      </c>
      <c r="AG383">
        <v>45666</v>
      </c>
      <c r="AH383" t="s">
        <v>2808</v>
      </c>
      <c r="AK383">
        <v>6</v>
      </c>
      <c r="AY383" t="s">
        <v>2809</v>
      </c>
    </row>
    <row r="384" spans="1:51">
      <c r="A384" t="s">
        <v>2810</v>
      </c>
      <c r="B384" t="s">
        <v>2811</v>
      </c>
      <c r="C384" t="s">
        <v>2812</v>
      </c>
      <c r="D384" t="s">
        <v>2813</v>
      </c>
      <c r="E384" t="s">
        <v>2814</v>
      </c>
      <c r="F384" t="s">
        <v>363</v>
      </c>
      <c r="H384" t="s">
        <v>90</v>
      </c>
      <c r="J384" t="s">
        <v>91</v>
      </c>
      <c r="K384">
        <v>12336</v>
      </c>
      <c r="L384">
        <v>2953</v>
      </c>
      <c r="M384">
        <v>9383</v>
      </c>
      <c r="N384">
        <v>1</v>
      </c>
      <c r="O384">
        <v>0</v>
      </c>
      <c r="P384">
        <v>0</v>
      </c>
      <c r="R384">
        <v>1</v>
      </c>
      <c r="S384">
        <v>114.11</v>
      </c>
      <c r="T384" t="s">
        <v>10</v>
      </c>
      <c r="U384" t="s">
        <v>2815</v>
      </c>
      <c r="V384" t="s">
        <v>93</v>
      </c>
      <c r="W384" t="s">
        <v>94</v>
      </c>
      <c r="AG384">
        <v>45666</v>
      </c>
      <c r="AH384" t="s">
        <v>2816</v>
      </c>
      <c r="AI384" t="s">
        <v>116</v>
      </c>
      <c r="AJ384" t="s">
        <v>199</v>
      </c>
      <c r="AK384">
        <v>1</v>
      </c>
      <c r="AN384">
        <v>309</v>
      </c>
      <c r="AY384" t="s">
        <v>2817</v>
      </c>
    </row>
    <row r="385" spans="1:51">
      <c r="A385" t="s">
        <v>2818</v>
      </c>
      <c r="B385" t="s">
        <v>2819</v>
      </c>
      <c r="C385" t="s">
        <v>2820</v>
      </c>
      <c r="D385" t="s">
        <v>2821</v>
      </c>
      <c r="E385" t="s">
        <v>2822</v>
      </c>
      <c r="F385" t="s">
        <v>19</v>
      </c>
      <c r="H385" t="s">
        <v>90</v>
      </c>
      <c r="J385" t="s">
        <v>91</v>
      </c>
      <c r="K385">
        <v>255415</v>
      </c>
      <c r="L385">
        <v>70363</v>
      </c>
      <c r="M385">
        <v>185052</v>
      </c>
      <c r="N385">
        <v>0</v>
      </c>
      <c r="O385">
        <v>0</v>
      </c>
      <c r="P385">
        <v>0</v>
      </c>
      <c r="S385">
        <v>2362.59</v>
      </c>
      <c r="T385" t="s">
        <v>10</v>
      </c>
      <c r="U385" t="s">
        <v>2823</v>
      </c>
      <c r="V385" t="s">
        <v>93</v>
      </c>
      <c r="W385" t="s">
        <v>94</v>
      </c>
      <c r="AG385">
        <v>45666</v>
      </c>
      <c r="AH385" t="s">
        <v>2824</v>
      </c>
      <c r="AI385" t="s">
        <v>116</v>
      </c>
      <c r="AJ385" t="s">
        <v>136</v>
      </c>
      <c r="AN385">
        <v>147</v>
      </c>
      <c r="AY385" t="s">
        <v>2825</v>
      </c>
    </row>
    <row r="386" spans="1:51">
      <c r="A386" t="s">
        <v>2826</v>
      </c>
      <c r="B386" t="s">
        <v>2827</v>
      </c>
      <c r="C386" t="s">
        <v>2828</v>
      </c>
      <c r="D386" t="s">
        <v>2829</v>
      </c>
      <c r="E386" t="s">
        <v>2830</v>
      </c>
      <c r="F386" t="s">
        <v>15</v>
      </c>
      <c r="G386" t="s">
        <v>2831</v>
      </c>
      <c r="H386" t="s">
        <v>90</v>
      </c>
      <c r="J386" t="s">
        <v>91</v>
      </c>
      <c r="K386">
        <v>2182206</v>
      </c>
      <c r="L386">
        <v>481649</v>
      </c>
      <c r="M386">
        <v>1700557</v>
      </c>
      <c r="N386">
        <v>0</v>
      </c>
      <c r="O386">
        <v>0</v>
      </c>
      <c r="P386">
        <v>0</v>
      </c>
      <c r="S386">
        <v>20185.41</v>
      </c>
      <c r="T386" t="s">
        <v>10</v>
      </c>
      <c r="U386" t="s">
        <v>2832</v>
      </c>
      <c r="V386" t="s">
        <v>93</v>
      </c>
      <c r="W386" t="s">
        <v>94</v>
      </c>
      <c r="AG386">
        <v>45666</v>
      </c>
      <c r="AH386" t="s">
        <v>2833</v>
      </c>
      <c r="AI386" t="s">
        <v>116</v>
      </c>
      <c r="AJ386" t="s">
        <v>2834</v>
      </c>
      <c r="AN386">
        <v>7714</v>
      </c>
      <c r="AY386" t="s">
        <v>2835</v>
      </c>
    </row>
    <row r="387" spans="1:51">
      <c r="A387" t="s">
        <v>2836</v>
      </c>
      <c r="B387" t="s">
        <v>2837</v>
      </c>
      <c r="C387" t="s">
        <v>2838</v>
      </c>
      <c r="D387" t="s">
        <v>2839</v>
      </c>
      <c r="E387" t="s">
        <v>2840</v>
      </c>
      <c r="F387" t="s">
        <v>1419</v>
      </c>
      <c r="H387" t="s">
        <v>90</v>
      </c>
      <c r="J387" t="s">
        <v>91</v>
      </c>
      <c r="K387">
        <v>101469</v>
      </c>
      <c r="L387">
        <v>15083</v>
      </c>
      <c r="M387">
        <v>86386</v>
      </c>
      <c r="N387">
        <v>1</v>
      </c>
      <c r="O387">
        <v>0</v>
      </c>
      <c r="P387">
        <v>0</v>
      </c>
      <c r="R387">
        <v>1</v>
      </c>
      <c r="S387">
        <v>938.59</v>
      </c>
      <c r="T387" t="s">
        <v>10</v>
      </c>
      <c r="U387" t="s">
        <v>2841</v>
      </c>
      <c r="V387" t="s">
        <v>93</v>
      </c>
      <c r="W387" t="s">
        <v>94</v>
      </c>
      <c r="AG387">
        <v>45666</v>
      </c>
      <c r="AH387" t="s">
        <v>2842</v>
      </c>
      <c r="AK387">
        <v>1</v>
      </c>
      <c r="AY387" t="s">
        <v>2843</v>
      </c>
    </row>
    <row r="388" spans="1:51">
      <c r="A388" t="s">
        <v>2844</v>
      </c>
      <c r="B388" t="s">
        <v>2845</v>
      </c>
      <c r="C388" t="s">
        <v>2846</v>
      </c>
      <c r="D388" t="s">
        <v>2847</v>
      </c>
      <c r="E388" t="s">
        <v>2848</v>
      </c>
      <c r="F388" t="s">
        <v>2849</v>
      </c>
      <c r="H388" t="s">
        <v>90</v>
      </c>
      <c r="J388" t="s">
        <v>463</v>
      </c>
      <c r="K388">
        <v>8229</v>
      </c>
      <c r="L388">
        <v>1731</v>
      </c>
      <c r="M388">
        <v>6498</v>
      </c>
      <c r="N388">
        <v>0</v>
      </c>
      <c r="O388">
        <v>0</v>
      </c>
      <c r="P388">
        <v>0</v>
      </c>
      <c r="S388">
        <v>76.12</v>
      </c>
      <c r="T388" t="s">
        <v>16</v>
      </c>
      <c r="U388" t="s">
        <v>2850</v>
      </c>
      <c r="V388" t="s">
        <v>93</v>
      </c>
      <c r="W388" t="s">
        <v>94</v>
      </c>
      <c r="AG388">
        <v>45666</v>
      </c>
      <c r="AH388" t="s">
        <v>2851</v>
      </c>
      <c r="AY388" t="s">
        <v>2852</v>
      </c>
    </row>
    <row r="389" spans="1:51">
      <c r="A389" t="s">
        <v>2853</v>
      </c>
      <c r="B389" t="s">
        <v>2648</v>
      </c>
      <c r="C389" t="s">
        <v>2854</v>
      </c>
      <c r="D389" t="s">
        <v>2855</v>
      </c>
      <c r="E389" t="s">
        <v>2651</v>
      </c>
      <c r="F389" t="s">
        <v>2856</v>
      </c>
      <c r="G389" t="s">
        <v>2857</v>
      </c>
      <c r="H389" t="s">
        <v>90</v>
      </c>
      <c r="J389" t="s">
        <v>91</v>
      </c>
      <c r="K389">
        <v>1172</v>
      </c>
      <c r="L389">
        <v>755</v>
      </c>
      <c r="M389">
        <v>417</v>
      </c>
      <c r="N389">
        <v>0</v>
      </c>
      <c r="O389">
        <v>0</v>
      </c>
      <c r="P389">
        <v>0</v>
      </c>
      <c r="S389">
        <v>10.84</v>
      </c>
      <c r="T389" t="s">
        <v>10</v>
      </c>
      <c r="U389" t="s">
        <v>2749</v>
      </c>
      <c r="V389" t="s">
        <v>93</v>
      </c>
      <c r="W389" t="s">
        <v>94</v>
      </c>
      <c r="AG389">
        <v>45666</v>
      </c>
      <c r="AH389" t="s">
        <v>2858</v>
      </c>
      <c r="AY389" t="s">
        <v>2859</v>
      </c>
    </row>
    <row r="390" spans="1:51">
      <c r="A390" t="s">
        <v>2860</v>
      </c>
      <c r="B390" t="s">
        <v>2861</v>
      </c>
      <c r="C390" t="s">
        <v>2862</v>
      </c>
      <c r="D390" t="s">
        <v>2863</v>
      </c>
      <c r="E390" t="s">
        <v>2864</v>
      </c>
      <c r="F390" t="s">
        <v>363</v>
      </c>
      <c r="H390" t="s">
        <v>90</v>
      </c>
      <c r="J390" t="s">
        <v>91</v>
      </c>
      <c r="K390">
        <v>12336</v>
      </c>
      <c r="L390">
        <v>2953</v>
      </c>
      <c r="M390">
        <v>9383</v>
      </c>
      <c r="N390">
        <v>1</v>
      </c>
      <c r="O390">
        <v>0</v>
      </c>
      <c r="P390">
        <v>0</v>
      </c>
      <c r="R390">
        <v>1</v>
      </c>
      <c r="S390">
        <v>114.11</v>
      </c>
      <c r="T390" t="s">
        <v>12</v>
      </c>
      <c r="U390" t="s">
        <v>2865</v>
      </c>
      <c r="V390" t="s">
        <v>93</v>
      </c>
      <c r="W390" t="s">
        <v>454</v>
      </c>
      <c r="AG390">
        <v>45666</v>
      </c>
      <c r="AH390" t="s">
        <v>2365</v>
      </c>
      <c r="AI390" t="s">
        <v>116</v>
      </c>
      <c r="AJ390" t="s">
        <v>199</v>
      </c>
      <c r="AK390">
        <v>1</v>
      </c>
      <c r="AN390">
        <v>309</v>
      </c>
      <c r="AY390" t="s">
        <v>2866</v>
      </c>
    </row>
    <row r="391" spans="1:51">
      <c r="A391" t="s">
        <v>2867</v>
      </c>
      <c r="B391" t="s">
        <v>2868</v>
      </c>
      <c r="C391" t="s">
        <v>2869</v>
      </c>
      <c r="D391" t="s">
        <v>2870</v>
      </c>
      <c r="E391" t="s">
        <v>2871</v>
      </c>
      <c r="F391" t="s">
        <v>462</v>
      </c>
      <c r="H391" t="s">
        <v>90</v>
      </c>
      <c r="J391" t="s">
        <v>463</v>
      </c>
      <c r="K391">
        <v>12604</v>
      </c>
      <c r="L391">
        <v>3214</v>
      </c>
      <c r="M391">
        <v>9390</v>
      </c>
      <c r="N391">
        <v>4</v>
      </c>
      <c r="O391">
        <v>0</v>
      </c>
      <c r="P391">
        <v>0</v>
      </c>
      <c r="R391">
        <v>4</v>
      </c>
      <c r="S391">
        <v>116.59</v>
      </c>
      <c r="T391" t="s">
        <v>10</v>
      </c>
      <c r="U391" t="s">
        <v>2872</v>
      </c>
      <c r="V391" t="s">
        <v>93</v>
      </c>
      <c r="W391" t="s">
        <v>94</v>
      </c>
      <c r="AG391">
        <v>45666</v>
      </c>
      <c r="AH391" t="s">
        <v>2873</v>
      </c>
      <c r="AK391">
        <v>4</v>
      </c>
      <c r="AY391" t="s">
        <v>2874</v>
      </c>
    </row>
    <row r="392" spans="1:51">
      <c r="A392" t="s">
        <v>2875</v>
      </c>
      <c r="B392" t="s">
        <v>2876</v>
      </c>
      <c r="C392" t="s">
        <v>2877</v>
      </c>
      <c r="D392" t="s">
        <v>2748</v>
      </c>
      <c r="E392" t="s">
        <v>2651</v>
      </c>
      <c r="F392" t="s">
        <v>2878</v>
      </c>
      <c r="H392" t="s">
        <v>90</v>
      </c>
      <c r="J392" t="s">
        <v>91</v>
      </c>
      <c r="K392">
        <v>999</v>
      </c>
      <c r="L392">
        <v>508</v>
      </c>
      <c r="M392">
        <v>491</v>
      </c>
      <c r="N392">
        <v>1</v>
      </c>
      <c r="O392">
        <v>0</v>
      </c>
      <c r="P392">
        <v>0</v>
      </c>
      <c r="R392">
        <v>1</v>
      </c>
      <c r="S392">
        <v>9.24</v>
      </c>
      <c r="T392" t="s">
        <v>10</v>
      </c>
      <c r="U392" t="s">
        <v>2749</v>
      </c>
      <c r="V392" t="s">
        <v>93</v>
      </c>
      <c r="W392" t="s">
        <v>94</v>
      </c>
      <c r="AG392">
        <v>45666</v>
      </c>
      <c r="AH392" t="s">
        <v>1268</v>
      </c>
      <c r="AK392">
        <v>1</v>
      </c>
      <c r="AY392" t="s">
        <v>2879</v>
      </c>
    </row>
    <row r="393" spans="1:51">
      <c r="A393" t="s">
        <v>2880</v>
      </c>
      <c r="B393" t="s">
        <v>2881</v>
      </c>
      <c r="C393" t="s">
        <v>2882</v>
      </c>
      <c r="D393" t="s">
        <v>2883</v>
      </c>
      <c r="E393" t="s">
        <v>2884</v>
      </c>
      <c r="F393" t="s">
        <v>2736</v>
      </c>
      <c r="H393" t="s">
        <v>90</v>
      </c>
      <c r="J393" t="s">
        <v>91</v>
      </c>
      <c r="K393">
        <v>9647</v>
      </c>
      <c r="L393">
        <v>3992</v>
      </c>
      <c r="M393">
        <v>5655</v>
      </c>
      <c r="N393">
        <v>0</v>
      </c>
      <c r="O393">
        <v>0</v>
      </c>
      <c r="P393">
        <v>0</v>
      </c>
      <c r="S393">
        <v>89.23</v>
      </c>
      <c r="T393" t="s">
        <v>10</v>
      </c>
      <c r="U393" t="s">
        <v>2885</v>
      </c>
      <c r="V393" t="s">
        <v>93</v>
      </c>
      <c r="W393" t="s">
        <v>94</v>
      </c>
      <c r="AG393">
        <v>45666</v>
      </c>
      <c r="AH393" t="s">
        <v>300</v>
      </c>
      <c r="AY393" t="s">
        <v>2886</v>
      </c>
    </row>
    <row r="394" spans="1:51">
      <c r="A394" t="s">
        <v>2887</v>
      </c>
      <c r="B394" t="s">
        <v>2888</v>
      </c>
      <c r="C394" t="s">
        <v>2889</v>
      </c>
      <c r="D394" t="s">
        <v>2890</v>
      </c>
      <c r="E394" t="s">
        <v>2891</v>
      </c>
      <c r="F394" t="s">
        <v>17</v>
      </c>
      <c r="G394" t="s">
        <v>1722</v>
      </c>
      <c r="H394" t="s">
        <v>90</v>
      </c>
      <c r="J394" t="s">
        <v>91</v>
      </c>
      <c r="K394">
        <v>4032459</v>
      </c>
      <c r="L394">
        <v>803379</v>
      </c>
      <c r="M394">
        <v>3229080</v>
      </c>
      <c r="N394">
        <v>4</v>
      </c>
      <c r="O394">
        <v>0</v>
      </c>
      <c r="P394">
        <v>0</v>
      </c>
      <c r="R394">
        <v>4</v>
      </c>
      <c r="S394">
        <v>37300.25</v>
      </c>
      <c r="T394" t="s">
        <v>12</v>
      </c>
      <c r="U394" t="s">
        <v>2892</v>
      </c>
      <c r="V394" t="s">
        <v>93</v>
      </c>
      <c r="W394" t="s">
        <v>94</v>
      </c>
      <c r="AG394">
        <v>45666</v>
      </c>
      <c r="AH394" t="s">
        <v>2893</v>
      </c>
      <c r="AI394" t="s">
        <v>116</v>
      </c>
      <c r="AJ394" t="s">
        <v>136</v>
      </c>
      <c r="AK394">
        <v>4</v>
      </c>
      <c r="AN394">
        <v>2013</v>
      </c>
      <c r="AY394" t="s">
        <v>2894</v>
      </c>
    </row>
    <row r="395" spans="1:51">
      <c r="A395" t="s">
        <v>2895</v>
      </c>
      <c r="B395" t="s">
        <v>2896</v>
      </c>
      <c r="C395" t="s">
        <v>2897</v>
      </c>
      <c r="D395" t="s">
        <v>2898</v>
      </c>
      <c r="E395" t="s">
        <v>2898</v>
      </c>
      <c r="F395" t="s">
        <v>480</v>
      </c>
      <c r="H395" t="s">
        <v>90</v>
      </c>
      <c r="J395" t="s">
        <v>463</v>
      </c>
      <c r="K395">
        <v>364</v>
      </c>
      <c r="L395">
        <v>345</v>
      </c>
      <c r="M395">
        <v>19</v>
      </c>
      <c r="N395">
        <v>0</v>
      </c>
      <c r="O395">
        <v>0</v>
      </c>
      <c r="P395">
        <v>0</v>
      </c>
      <c r="S395">
        <v>3.37</v>
      </c>
      <c r="T395" t="s">
        <v>10</v>
      </c>
      <c r="U395" t="s">
        <v>2899</v>
      </c>
      <c r="V395" t="s">
        <v>93</v>
      </c>
      <c r="W395" t="s">
        <v>94</v>
      </c>
      <c r="AG395">
        <v>45666</v>
      </c>
      <c r="AH395" t="s">
        <v>2481</v>
      </c>
      <c r="AY395" t="s">
        <v>2900</v>
      </c>
    </row>
    <row r="396" spans="1:51">
      <c r="A396" t="s">
        <v>2901</v>
      </c>
      <c r="B396" t="s">
        <v>2902</v>
      </c>
      <c r="C396" t="s">
        <v>2903</v>
      </c>
      <c r="D396" t="s">
        <v>2904</v>
      </c>
      <c r="E396" t="s">
        <v>2905</v>
      </c>
      <c r="F396" t="s">
        <v>2906</v>
      </c>
      <c r="G396" t="s">
        <v>1722</v>
      </c>
      <c r="H396" t="s">
        <v>90</v>
      </c>
      <c r="J396" t="s">
        <v>91</v>
      </c>
      <c r="K396">
        <v>541676</v>
      </c>
      <c r="L396">
        <v>94334</v>
      </c>
      <c r="M396">
        <v>447342</v>
      </c>
      <c r="N396">
        <v>1</v>
      </c>
      <c r="O396">
        <v>0</v>
      </c>
      <c r="P396">
        <v>0</v>
      </c>
      <c r="R396">
        <v>1</v>
      </c>
      <c r="S396">
        <v>5010.5</v>
      </c>
      <c r="T396" t="s">
        <v>12</v>
      </c>
      <c r="U396" t="s">
        <v>2907</v>
      </c>
      <c r="V396" t="s">
        <v>93</v>
      </c>
      <c r="W396" t="s">
        <v>94</v>
      </c>
      <c r="AG396">
        <v>45666</v>
      </c>
      <c r="AH396" t="s">
        <v>2908</v>
      </c>
      <c r="AI396" t="s">
        <v>126</v>
      </c>
      <c r="AJ396" t="s">
        <v>127</v>
      </c>
      <c r="AK396">
        <v>1</v>
      </c>
      <c r="AY396" t="s">
        <v>2909</v>
      </c>
    </row>
    <row r="397" spans="1:51">
      <c r="A397" t="s">
        <v>2910</v>
      </c>
      <c r="B397" t="s">
        <v>2888</v>
      </c>
      <c r="C397" t="s">
        <v>2911</v>
      </c>
      <c r="D397" t="s">
        <v>2912</v>
      </c>
      <c r="E397" t="s">
        <v>2913</v>
      </c>
      <c r="F397" t="s">
        <v>290</v>
      </c>
      <c r="G397" t="s">
        <v>1722</v>
      </c>
      <c r="H397" t="s">
        <v>90</v>
      </c>
      <c r="J397" t="s">
        <v>91</v>
      </c>
      <c r="K397">
        <v>548240</v>
      </c>
      <c r="L397">
        <v>240218</v>
      </c>
      <c r="M397">
        <v>308022</v>
      </c>
      <c r="N397">
        <v>0</v>
      </c>
      <c r="O397">
        <v>0</v>
      </c>
      <c r="P397">
        <v>0</v>
      </c>
      <c r="S397">
        <v>5071.22</v>
      </c>
      <c r="T397" t="s">
        <v>10</v>
      </c>
      <c r="U397" t="s">
        <v>2914</v>
      </c>
      <c r="V397" t="s">
        <v>93</v>
      </c>
      <c r="W397" t="s">
        <v>94</v>
      </c>
      <c r="AG397">
        <v>45666</v>
      </c>
      <c r="AH397" t="s">
        <v>2915</v>
      </c>
      <c r="AY397" t="s">
        <v>2916</v>
      </c>
    </row>
    <row r="398" spans="1:51">
      <c r="A398" t="s">
        <v>2917</v>
      </c>
      <c r="B398" t="s">
        <v>2918</v>
      </c>
      <c r="C398" t="s">
        <v>2919</v>
      </c>
      <c r="D398" t="s">
        <v>2920</v>
      </c>
      <c r="E398" t="s">
        <v>2921</v>
      </c>
      <c r="F398" t="s">
        <v>17</v>
      </c>
      <c r="H398" t="s">
        <v>90</v>
      </c>
      <c r="J398" t="s">
        <v>463</v>
      </c>
      <c r="K398">
        <v>4032459</v>
      </c>
      <c r="L398">
        <v>803379</v>
      </c>
      <c r="M398">
        <v>3229080</v>
      </c>
      <c r="N398">
        <v>3</v>
      </c>
      <c r="O398">
        <v>0</v>
      </c>
      <c r="P398">
        <v>0</v>
      </c>
      <c r="R398">
        <v>3</v>
      </c>
      <c r="S398">
        <v>37300.25</v>
      </c>
      <c r="T398" t="s">
        <v>12</v>
      </c>
      <c r="U398" t="s">
        <v>2922</v>
      </c>
      <c r="V398" t="s">
        <v>93</v>
      </c>
      <c r="W398" t="s">
        <v>94</v>
      </c>
      <c r="AG398">
        <v>45666</v>
      </c>
      <c r="AH398" t="s">
        <v>2923</v>
      </c>
      <c r="AI398" t="s">
        <v>116</v>
      </c>
      <c r="AJ398" t="s">
        <v>136</v>
      </c>
      <c r="AK398">
        <v>3</v>
      </c>
      <c r="AN398">
        <v>2013</v>
      </c>
      <c r="AY398" t="s">
        <v>2924</v>
      </c>
    </row>
    <row r="399" spans="1:51">
      <c r="A399" t="s">
        <v>2925</v>
      </c>
      <c r="B399" t="s">
        <v>2648</v>
      </c>
      <c r="C399" t="s">
        <v>2926</v>
      </c>
      <c r="D399" t="s">
        <v>2927</v>
      </c>
      <c r="E399" t="s">
        <v>2651</v>
      </c>
      <c r="F399" t="s">
        <v>1866</v>
      </c>
      <c r="G399" t="s">
        <v>1867</v>
      </c>
      <c r="H399" t="s">
        <v>90</v>
      </c>
      <c r="J399" t="s">
        <v>91</v>
      </c>
      <c r="K399">
        <v>10321</v>
      </c>
      <c r="L399">
        <v>2394</v>
      </c>
      <c r="M399">
        <v>7927</v>
      </c>
      <c r="N399">
        <v>0</v>
      </c>
      <c r="O399">
        <v>0</v>
      </c>
      <c r="P399">
        <v>0</v>
      </c>
      <c r="S399">
        <v>95.47</v>
      </c>
      <c r="T399" t="s">
        <v>10</v>
      </c>
      <c r="U399" t="s">
        <v>2928</v>
      </c>
      <c r="V399" t="s">
        <v>93</v>
      </c>
      <c r="W399" t="s">
        <v>94</v>
      </c>
      <c r="AG399">
        <v>45666</v>
      </c>
      <c r="AH399" t="s">
        <v>2929</v>
      </c>
      <c r="AI399" t="s">
        <v>116</v>
      </c>
      <c r="AJ399" t="s">
        <v>199</v>
      </c>
      <c r="AN399">
        <v>411</v>
      </c>
      <c r="AY399" t="s">
        <v>2930</v>
      </c>
    </row>
    <row r="400" spans="1:51">
      <c r="A400" t="s">
        <v>2931</v>
      </c>
      <c r="B400" t="s">
        <v>2932</v>
      </c>
      <c r="C400" t="s">
        <v>2933</v>
      </c>
      <c r="D400" t="s">
        <v>2934</v>
      </c>
      <c r="E400" t="s">
        <v>2935</v>
      </c>
      <c r="F400" t="s">
        <v>2936</v>
      </c>
      <c r="G400" t="s">
        <v>2937</v>
      </c>
      <c r="H400" t="s">
        <v>90</v>
      </c>
      <c r="J400" t="s">
        <v>463</v>
      </c>
      <c r="K400">
        <v>238</v>
      </c>
      <c r="L400">
        <v>183</v>
      </c>
      <c r="M400">
        <v>55</v>
      </c>
      <c r="N400">
        <v>0</v>
      </c>
      <c r="O400">
        <v>0</v>
      </c>
      <c r="P400">
        <v>0</v>
      </c>
      <c r="S400">
        <v>2.2000000000000002</v>
      </c>
      <c r="T400" t="s">
        <v>16</v>
      </c>
      <c r="U400" t="s">
        <v>2938</v>
      </c>
      <c r="V400" t="s">
        <v>93</v>
      </c>
      <c r="W400" t="s">
        <v>94</v>
      </c>
      <c r="AG400">
        <v>45666</v>
      </c>
      <c r="AH400" t="s">
        <v>1452</v>
      </c>
      <c r="AY400" t="s">
        <v>2939</v>
      </c>
    </row>
    <row r="401" spans="1:51">
      <c r="A401" t="s">
        <v>2940</v>
      </c>
      <c r="B401" t="s">
        <v>2941</v>
      </c>
      <c r="C401" t="s">
        <v>2942</v>
      </c>
      <c r="D401" t="s">
        <v>2943</v>
      </c>
      <c r="E401" t="s">
        <v>2944</v>
      </c>
      <c r="F401" t="s">
        <v>480</v>
      </c>
      <c r="H401" t="s">
        <v>90</v>
      </c>
      <c r="J401" t="s">
        <v>463</v>
      </c>
      <c r="K401">
        <v>364</v>
      </c>
      <c r="L401">
        <v>345</v>
      </c>
      <c r="M401">
        <v>19</v>
      </c>
      <c r="N401">
        <v>0</v>
      </c>
      <c r="O401">
        <v>0</v>
      </c>
      <c r="P401">
        <v>0</v>
      </c>
      <c r="S401">
        <v>3.37</v>
      </c>
      <c r="T401" t="s">
        <v>12</v>
      </c>
      <c r="U401" t="s">
        <v>2945</v>
      </c>
      <c r="V401" t="s">
        <v>93</v>
      </c>
      <c r="W401" t="s">
        <v>94</v>
      </c>
      <c r="AG401">
        <v>45666</v>
      </c>
      <c r="AH401" t="s">
        <v>2946</v>
      </c>
      <c r="AY401" t="s">
        <v>2947</v>
      </c>
    </row>
    <row r="402" spans="1:51">
      <c r="A402" t="s">
        <v>2948</v>
      </c>
      <c r="B402" t="s">
        <v>2949</v>
      </c>
      <c r="C402" t="s">
        <v>2950</v>
      </c>
      <c r="D402" t="s">
        <v>2821</v>
      </c>
      <c r="E402" t="s">
        <v>2822</v>
      </c>
      <c r="F402" t="s">
        <v>834</v>
      </c>
      <c r="G402" t="s">
        <v>835</v>
      </c>
      <c r="H402" t="s">
        <v>90</v>
      </c>
      <c r="J402" t="s">
        <v>91</v>
      </c>
      <c r="K402">
        <v>219</v>
      </c>
      <c r="L402">
        <v>187</v>
      </c>
      <c r="M402">
        <v>32</v>
      </c>
      <c r="N402">
        <v>0</v>
      </c>
      <c r="O402">
        <v>0</v>
      </c>
      <c r="P402">
        <v>0</v>
      </c>
      <c r="S402">
        <v>2.0299999999999998</v>
      </c>
      <c r="T402" t="s">
        <v>10</v>
      </c>
      <c r="U402" t="s">
        <v>2951</v>
      </c>
      <c r="V402" t="s">
        <v>93</v>
      </c>
      <c r="W402" t="s">
        <v>94</v>
      </c>
      <c r="AG402">
        <v>45666</v>
      </c>
      <c r="AH402" t="s">
        <v>879</v>
      </c>
      <c r="AY402" t="s">
        <v>2952</v>
      </c>
    </row>
    <row r="403" spans="1:51">
      <c r="A403" t="s">
        <v>2953</v>
      </c>
      <c r="B403" t="s">
        <v>2954</v>
      </c>
      <c r="C403" t="s">
        <v>2955</v>
      </c>
      <c r="D403" t="s">
        <v>2956</v>
      </c>
      <c r="E403" t="s">
        <v>2957</v>
      </c>
      <c r="F403" t="s">
        <v>290</v>
      </c>
      <c r="G403" t="s">
        <v>1282</v>
      </c>
      <c r="H403" t="s">
        <v>90</v>
      </c>
      <c r="J403" t="s">
        <v>91</v>
      </c>
      <c r="K403">
        <v>548240</v>
      </c>
      <c r="L403">
        <v>240218</v>
      </c>
      <c r="M403">
        <v>308022</v>
      </c>
      <c r="N403">
        <v>0</v>
      </c>
      <c r="O403">
        <v>0</v>
      </c>
      <c r="P403">
        <v>0</v>
      </c>
      <c r="S403">
        <v>5071.22</v>
      </c>
      <c r="T403" t="s">
        <v>10</v>
      </c>
      <c r="U403" t="s">
        <v>2958</v>
      </c>
      <c r="V403" t="s">
        <v>93</v>
      </c>
      <c r="W403" t="s">
        <v>94</v>
      </c>
      <c r="AG403">
        <v>45666</v>
      </c>
      <c r="AH403" t="s">
        <v>2518</v>
      </c>
      <c r="AY403" t="s">
        <v>2959</v>
      </c>
    </row>
    <row r="404" spans="1:51">
      <c r="A404" t="s">
        <v>2960</v>
      </c>
      <c r="B404" t="s">
        <v>2961</v>
      </c>
      <c r="C404" t="s">
        <v>2962</v>
      </c>
      <c r="D404" t="s">
        <v>2963</v>
      </c>
      <c r="E404" t="s">
        <v>2964</v>
      </c>
      <c r="F404" t="s">
        <v>987</v>
      </c>
      <c r="H404" t="s">
        <v>90</v>
      </c>
      <c r="J404" t="s">
        <v>91</v>
      </c>
      <c r="K404">
        <v>313266</v>
      </c>
      <c r="L404">
        <v>77349</v>
      </c>
      <c r="M404">
        <v>235917</v>
      </c>
      <c r="N404">
        <v>3</v>
      </c>
      <c r="O404">
        <v>0</v>
      </c>
      <c r="P404">
        <v>0</v>
      </c>
      <c r="R404">
        <v>3</v>
      </c>
      <c r="S404">
        <v>2897.71</v>
      </c>
      <c r="T404" t="s">
        <v>16</v>
      </c>
      <c r="U404" t="s">
        <v>2965</v>
      </c>
      <c r="V404" t="s">
        <v>93</v>
      </c>
      <c r="W404" t="s">
        <v>94</v>
      </c>
      <c r="AG404">
        <v>45666</v>
      </c>
      <c r="AH404" t="s">
        <v>2966</v>
      </c>
      <c r="AI404" t="s">
        <v>116</v>
      </c>
      <c r="AJ404" t="s">
        <v>199</v>
      </c>
      <c r="AK404">
        <v>3</v>
      </c>
      <c r="AN404">
        <v>168</v>
      </c>
      <c r="AY404" t="s">
        <v>2967</v>
      </c>
    </row>
    <row r="405" spans="1:51">
      <c r="A405" t="s">
        <v>2968</v>
      </c>
      <c r="B405" t="s">
        <v>2969</v>
      </c>
      <c r="C405" t="s">
        <v>2970</v>
      </c>
      <c r="D405" t="s">
        <v>2971</v>
      </c>
      <c r="E405" t="s">
        <v>2971</v>
      </c>
      <c r="F405" t="s">
        <v>290</v>
      </c>
      <c r="G405" t="s">
        <v>2972</v>
      </c>
      <c r="H405" t="s">
        <v>90</v>
      </c>
      <c r="J405" t="s">
        <v>91</v>
      </c>
      <c r="K405">
        <v>548240</v>
      </c>
      <c r="L405">
        <v>240218</v>
      </c>
      <c r="M405">
        <v>308022</v>
      </c>
      <c r="N405">
        <v>0</v>
      </c>
      <c r="O405">
        <v>0</v>
      </c>
      <c r="P405">
        <v>0</v>
      </c>
      <c r="S405">
        <v>5071.22</v>
      </c>
      <c r="T405" t="s">
        <v>10</v>
      </c>
      <c r="U405" t="s">
        <v>2973</v>
      </c>
      <c r="V405" t="s">
        <v>93</v>
      </c>
      <c r="W405" t="s">
        <v>454</v>
      </c>
      <c r="AG405">
        <v>45666</v>
      </c>
      <c r="AH405" t="s">
        <v>2974</v>
      </c>
      <c r="AY405" t="s">
        <v>2975</v>
      </c>
    </row>
    <row r="406" spans="1:51">
      <c r="A406" t="s">
        <v>2976</v>
      </c>
      <c r="B406" t="s">
        <v>2977</v>
      </c>
      <c r="C406" t="s">
        <v>2978</v>
      </c>
      <c r="D406" t="s">
        <v>2979</v>
      </c>
      <c r="E406" t="s">
        <v>2980</v>
      </c>
      <c r="F406" t="s">
        <v>987</v>
      </c>
      <c r="H406" t="s">
        <v>90</v>
      </c>
      <c r="J406" t="s">
        <v>91</v>
      </c>
      <c r="K406">
        <v>313266</v>
      </c>
      <c r="L406">
        <v>77349</v>
      </c>
      <c r="M406">
        <v>235917</v>
      </c>
      <c r="N406">
        <v>0</v>
      </c>
      <c r="O406">
        <v>0</v>
      </c>
      <c r="P406">
        <v>0</v>
      </c>
      <c r="S406">
        <v>2897.71</v>
      </c>
      <c r="T406" t="s">
        <v>12</v>
      </c>
      <c r="U406" t="s">
        <v>2981</v>
      </c>
      <c r="V406" t="s">
        <v>93</v>
      </c>
      <c r="W406" t="s">
        <v>94</v>
      </c>
      <c r="AG406">
        <v>45666</v>
      </c>
      <c r="AH406" t="s">
        <v>2982</v>
      </c>
      <c r="AI406" t="s">
        <v>116</v>
      </c>
      <c r="AJ406" t="s">
        <v>199</v>
      </c>
      <c r="AN406">
        <v>168</v>
      </c>
      <c r="AY406" t="s">
        <v>2983</v>
      </c>
    </row>
    <row r="407" spans="1:51">
      <c r="A407" t="s">
        <v>2984</v>
      </c>
      <c r="B407" t="s">
        <v>2618</v>
      </c>
      <c r="C407" t="s">
        <v>2985</v>
      </c>
      <c r="D407" t="s">
        <v>2620</v>
      </c>
      <c r="E407" t="s">
        <v>2621</v>
      </c>
      <c r="F407" t="s">
        <v>783</v>
      </c>
      <c r="H407" t="s">
        <v>90</v>
      </c>
      <c r="J407" t="s">
        <v>91</v>
      </c>
      <c r="K407">
        <v>47752</v>
      </c>
      <c r="L407">
        <v>10902</v>
      </c>
      <c r="M407">
        <v>36850</v>
      </c>
      <c r="N407">
        <v>0</v>
      </c>
      <c r="O407">
        <v>0</v>
      </c>
      <c r="P407">
        <v>0</v>
      </c>
      <c r="S407">
        <v>441.71</v>
      </c>
      <c r="T407" t="s">
        <v>12</v>
      </c>
      <c r="U407" t="s">
        <v>2986</v>
      </c>
      <c r="V407" t="s">
        <v>93</v>
      </c>
      <c r="W407" t="s">
        <v>182</v>
      </c>
      <c r="AG407">
        <v>45666</v>
      </c>
      <c r="AH407" t="s">
        <v>2987</v>
      </c>
      <c r="AN407">
        <v>118</v>
      </c>
      <c r="AY407" t="s">
        <v>2988</v>
      </c>
    </row>
    <row r="408" spans="1:51">
      <c r="A408" t="s">
        <v>2989</v>
      </c>
      <c r="B408" t="s">
        <v>2954</v>
      </c>
      <c r="C408" t="s">
        <v>2990</v>
      </c>
      <c r="D408" t="s">
        <v>2991</v>
      </c>
      <c r="E408" t="s">
        <v>2957</v>
      </c>
      <c r="F408" t="s">
        <v>17</v>
      </c>
      <c r="G408" t="s">
        <v>1282</v>
      </c>
      <c r="H408" t="s">
        <v>90</v>
      </c>
      <c r="J408" t="s">
        <v>91</v>
      </c>
      <c r="K408">
        <v>4032459</v>
      </c>
      <c r="L408">
        <v>803379</v>
      </c>
      <c r="M408">
        <v>3229080</v>
      </c>
      <c r="N408">
        <v>0</v>
      </c>
      <c r="O408">
        <v>0</v>
      </c>
      <c r="P408">
        <v>0</v>
      </c>
      <c r="S408">
        <v>37300.25</v>
      </c>
      <c r="T408" t="s">
        <v>10</v>
      </c>
      <c r="U408" t="s">
        <v>2992</v>
      </c>
      <c r="V408" t="s">
        <v>93</v>
      </c>
      <c r="W408" t="s">
        <v>94</v>
      </c>
      <c r="AG408">
        <v>45666</v>
      </c>
      <c r="AH408" t="s">
        <v>2160</v>
      </c>
      <c r="AI408" t="s">
        <v>116</v>
      </c>
      <c r="AJ408" t="s">
        <v>136</v>
      </c>
      <c r="AN408">
        <v>2013</v>
      </c>
      <c r="AY408" t="s">
        <v>2993</v>
      </c>
    </row>
    <row r="409" spans="1:51">
      <c r="A409" t="s">
        <v>2994</v>
      </c>
      <c r="B409" t="s">
        <v>2995</v>
      </c>
      <c r="C409" t="s">
        <v>2996</v>
      </c>
      <c r="D409" t="s">
        <v>2997</v>
      </c>
      <c r="E409" t="s">
        <v>2998</v>
      </c>
      <c r="F409" t="s">
        <v>543</v>
      </c>
      <c r="G409" t="s">
        <v>2999</v>
      </c>
      <c r="H409" t="s">
        <v>90</v>
      </c>
      <c r="J409" t="s">
        <v>91</v>
      </c>
      <c r="K409">
        <v>822931</v>
      </c>
      <c r="L409">
        <v>124815</v>
      </c>
      <c r="M409">
        <v>698116</v>
      </c>
      <c r="N409">
        <v>3</v>
      </c>
      <c r="O409">
        <v>0</v>
      </c>
      <c r="P409">
        <v>0</v>
      </c>
      <c r="R409">
        <v>3</v>
      </c>
      <c r="S409">
        <v>7612.11</v>
      </c>
      <c r="T409" t="s">
        <v>10</v>
      </c>
      <c r="U409" t="s">
        <v>3000</v>
      </c>
      <c r="V409" t="s">
        <v>93</v>
      </c>
      <c r="W409" t="s">
        <v>94</v>
      </c>
      <c r="AG409">
        <v>45666</v>
      </c>
      <c r="AH409" t="s">
        <v>3001</v>
      </c>
      <c r="AI409" t="s">
        <v>116</v>
      </c>
      <c r="AJ409" t="s">
        <v>199</v>
      </c>
      <c r="AK409">
        <v>3</v>
      </c>
      <c r="AN409">
        <v>308</v>
      </c>
      <c r="AY409" t="s">
        <v>3002</v>
      </c>
    </row>
    <row r="410" spans="1:51">
      <c r="A410" t="s">
        <v>3003</v>
      </c>
      <c r="B410" t="s">
        <v>3004</v>
      </c>
      <c r="C410" t="s">
        <v>3005</v>
      </c>
      <c r="D410" t="s">
        <v>3006</v>
      </c>
      <c r="E410" t="s">
        <v>3007</v>
      </c>
      <c r="F410" t="s">
        <v>1255</v>
      </c>
      <c r="H410" t="s">
        <v>90</v>
      </c>
      <c r="J410" t="s">
        <v>91</v>
      </c>
      <c r="K410">
        <v>2977</v>
      </c>
      <c r="L410">
        <v>767</v>
      </c>
      <c r="M410">
        <v>2210</v>
      </c>
      <c r="N410">
        <v>1</v>
      </c>
      <c r="O410">
        <v>0</v>
      </c>
      <c r="P410">
        <v>0</v>
      </c>
      <c r="R410">
        <v>1</v>
      </c>
      <c r="S410">
        <v>27.54</v>
      </c>
      <c r="T410" t="s">
        <v>12</v>
      </c>
      <c r="U410" t="s">
        <v>3008</v>
      </c>
      <c r="V410" t="s">
        <v>93</v>
      </c>
      <c r="W410" t="s">
        <v>182</v>
      </c>
      <c r="AG410">
        <v>45666</v>
      </c>
      <c r="AH410" t="s">
        <v>3009</v>
      </c>
      <c r="AK410">
        <v>1</v>
      </c>
      <c r="AY410" t="s">
        <v>3010</v>
      </c>
    </row>
    <row r="411" spans="1:51">
      <c r="A411" t="s">
        <v>3011</v>
      </c>
      <c r="B411" t="s">
        <v>3012</v>
      </c>
      <c r="C411" t="s">
        <v>3013</v>
      </c>
      <c r="D411" t="s">
        <v>3014</v>
      </c>
      <c r="E411" t="s">
        <v>3015</v>
      </c>
      <c r="F411" t="s">
        <v>3016</v>
      </c>
      <c r="H411" t="s">
        <v>90</v>
      </c>
      <c r="J411" t="s">
        <v>91</v>
      </c>
      <c r="K411">
        <v>211</v>
      </c>
      <c r="L411">
        <v>0</v>
      </c>
      <c r="M411">
        <v>211</v>
      </c>
      <c r="N411">
        <v>0</v>
      </c>
      <c r="O411">
        <v>0</v>
      </c>
      <c r="P411">
        <v>0</v>
      </c>
      <c r="S411">
        <v>1.95</v>
      </c>
      <c r="T411" t="s">
        <v>10</v>
      </c>
      <c r="U411" t="s">
        <v>3017</v>
      </c>
      <c r="V411" t="s">
        <v>93</v>
      </c>
      <c r="W411" t="s">
        <v>94</v>
      </c>
      <c r="AG411">
        <v>45666</v>
      </c>
      <c r="AH411" t="s">
        <v>513</v>
      </c>
      <c r="AY411" t="s">
        <v>3018</v>
      </c>
    </row>
    <row r="412" spans="1:51">
      <c r="A412" t="s">
        <v>3019</v>
      </c>
      <c r="B412" t="s">
        <v>3020</v>
      </c>
      <c r="C412" t="s">
        <v>3021</v>
      </c>
      <c r="D412" t="s">
        <v>3022</v>
      </c>
      <c r="E412" t="s">
        <v>3023</v>
      </c>
      <c r="F412" t="s">
        <v>987</v>
      </c>
      <c r="H412" t="s">
        <v>90</v>
      </c>
      <c r="J412" t="s">
        <v>91</v>
      </c>
      <c r="K412">
        <v>313266</v>
      </c>
      <c r="L412">
        <v>77349</v>
      </c>
      <c r="M412">
        <v>235917</v>
      </c>
      <c r="N412">
        <v>0</v>
      </c>
      <c r="O412">
        <v>0</v>
      </c>
      <c r="P412">
        <v>0</v>
      </c>
      <c r="S412">
        <v>2897.71</v>
      </c>
      <c r="T412" t="s">
        <v>10</v>
      </c>
      <c r="U412" t="s">
        <v>3024</v>
      </c>
      <c r="V412" t="s">
        <v>93</v>
      </c>
      <c r="W412" t="s">
        <v>94</v>
      </c>
      <c r="AG412">
        <v>45666</v>
      </c>
      <c r="AH412" t="s">
        <v>1328</v>
      </c>
      <c r="AI412" t="s">
        <v>116</v>
      </c>
      <c r="AJ412" t="s">
        <v>199</v>
      </c>
      <c r="AN412">
        <v>168</v>
      </c>
      <c r="AY412" t="s">
        <v>3025</v>
      </c>
    </row>
    <row r="413" spans="1:51">
      <c r="A413" t="s">
        <v>3026</v>
      </c>
      <c r="B413" t="s">
        <v>3027</v>
      </c>
      <c r="C413" t="s">
        <v>3028</v>
      </c>
      <c r="D413" t="s">
        <v>3029</v>
      </c>
      <c r="E413" t="s">
        <v>3030</v>
      </c>
      <c r="F413" t="s">
        <v>496</v>
      </c>
      <c r="H413" t="s">
        <v>90</v>
      </c>
      <c r="J413" t="s">
        <v>91</v>
      </c>
      <c r="K413">
        <v>33561</v>
      </c>
      <c r="L413">
        <v>12260</v>
      </c>
      <c r="M413">
        <v>21301</v>
      </c>
      <c r="N413">
        <v>0</v>
      </c>
      <c r="O413">
        <v>0</v>
      </c>
      <c r="P413">
        <v>0</v>
      </c>
      <c r="S413">
        <v>310.44</v>
      </c>
      <c r="T413" t="s">
        <v>16</v>
      </c>
      <c r="U413" t="s">
        <v>3031</v>
      </c>
      <c r="V413" t="s">
        <v>93</v>
      </c>
      <c r="W413" t="s">
        <v>94</v>
      </c>
      <c r="AG413">
        <v>45666</v>
      </c>
      <c r="AH413" t="s">
        <v>3032</v>
      </c>
      <c r="AI413" t="s">
        <v>116</v>
      </c>
      <c r="AJ413" t="s">
        <v>199</v>
      </c>
      <c r="AN413">
        <v>148</v>
      </c>
      <c r="AY413" t="s">
        <v>3033</v>
      </c>
    </row>
    <row r="414" spans="1:51">
      <c r="A414" t="s">
        <v>3034</v>
      </c>
      <c r="B414" t="s">
        <v>3035</v>
      </c>
      <c r="C414" t="s">
        <v>3036</v>
      </c>
      <c r="D414" t="s">
        <v>3037</v>
      </c>
      <c r="E414" t="s">
        <v>3038</v>
      </c>
      <c r="F414" t="s">
        <v>245</v>
      </c>
      <c r="G414" t="s">
        <v>3039</v>
      </c>
      <c r="H414" t="s">
        <v>90</v>
      </c>
      <c r="J414" t="s">
        <v>91</v>
      </c>
      <c r="K414">
        <v>3461435</v>
      </c>
      <c r="L414">
        <v>644305</v>
      </c>
      <c r="M414">
        <v>2817130</v>
      </c>
      <c r="N414">
        <v>2</v>
      </c>
      <c r="O414">
        <v>0</v>
      </c>
      <c r="P414">
        <v>0</v>
      </c>
      <c r="R414">
        <v>3</v>
      </c>
      <c r="S414">
        <v>32018.27</v>
      </c>
      <c r="T414" t="s">
        <v>16</v>
      </c>
      <c r="U414" t="s">
        <v>3040</v>
      </c>
      <c r="V414" t="s">
        <v>93</v>
      </c>
      <c r="W414" t="s">
        <v>94</v>
      </c>
      <c r="AG414">
        <v>45666</v>
      </c>
      <c r="AH414" t="s">
        <v>1604</v>
      </c>
      <c r="AI414" t="s">
        <v>116</v>
      </c>
      <c r="AJ414" t="s">
        <v>249</v>
      </c>
      <c r="AK414">
        <v>2</v>
      </c>
      <c r="AL414">
        <v>1</v>
      </c>
      <c r="AN414">
        <v>1630</v>
      </c>
      <c r="AS414">
        <v>1</v>
      </c>
      <c r="AY414" t="s">
        <v>3041</v>
      </c>
    </row>
    <row r="415" spans="1:51">
      <c r="A415" t="s">
        <v>3042</v>
      </c>
      <c r="B415" t="s">
        <v>3043</v>
      </c>
      <c r="C415" t="s">
        <v>3044</v>
      </c>
      <c r="D415" t="s">
        <v>3045</v>
      </c>
      <c r="E415" t="s">
        <v>3046</v>
      </c>
      <c r="F415" t="s">
        <v>19</v>
      </c>
      <c r="G415" t="s">
        <v>3047</v>
      </c>
      <c r="H415" t="s">
        <v>90</v>
      </c>
      <c r="J415" t="s">
        <v>91</v>
      </c>
      <c r="K415">
        <v>255415</v>
      </c>
      <c r="L415">
        <v>70363</v>
      </c>
      <c r="M415">
        <v>185052</v>
      </c>
      <c r="N415">
        <v>0</v>
      </c>
      <c r="O415">
        <v>0</v>
      </c>
      <c r="P415">
        <v>0</v>
      </c>
      <c r="S415">
        <v>2362.59</v>
      </c>
      <c r="T415" t="s">
        <v>16</v>
      </c>
      <c r="U415" t="s">
        <v>3048</v>
      </c>
      <c r="V415" t="s">
        <v>93</v>
      </c>
      <c r="W415" t="s">
        <v>94</v>
      </c>
      <c r="AG415">
        <v>45665</v>
      </c>
      <c r="AH415" t="s">
        <v>3049</v>
      </c>
      <c r="AI415" t="s">
        <v>116</v>
      </c>
      <c r="AJ415" t="s">
        <v>136</v>
      </c>
      <c r="AN415">
        <v>147</v>
      </c>
      <c r="AY415" t="s">
        <v>3050</v>
      </c>
    </row>
    <row r="416" spans="1:51">
      <c r="A416" t="s">
        <v>3051</v>
      </c>
      <c r="B416" t="s">
        <v>3052</v>
      </c>
      <c r="C416" t="s">
        <v>3053</v>
      </c>
      <c r="D416" t="s">
        <v>3054</v>
      </c>
      <c r="E416" t="s">
        <v>3055</v>
      </c>
      <c r="F416" t="s">
        <v>2789</v>
      </c>
      <c r="H416" t="s">
        <v>90</v>
      </c>
      <c r="J416" t="s">
        <v>91</v>
      </c>
      <c r="K416">
        <v>690023</v>
      </c>
      <c r="L416">
        <v>99779</v>
      </c>
      <c r="M416">
        <v>590244</v>
      </c>
      <c r="N416">
        <v>0</v>
      </c>
      <c r="O416">
        <v>0</v>
      </c>
      <c r="P416">
        <v>0</v>
      </c>
      <c r="S416">
        <v>6382.71</v>
      </c>
      <c r="T416" t="s">
        <v>10</v>
      </c>
      <c r="U416" t="s">
        <v>3056</v>
      </c>
      <c r="V416" t="s">
        <v>93</v>
      </c>
      <c r="W416" t="s">
        <v>94</v>
      </c>
      <c r="AG416">
        <v>45665</v>
      </c>
      <c r="AH416" t="s">
        <v>3057</v>
      </c>
      <c r="AN416">
        <v>3905</v>
      </c>
      <c r="AY416" t="s">
        <v>3058</v>
      </c>
    </row>
    <row r="417" spans="1:51">
      <c r="A417" t="s">
        <v>3059</v>
      </c>
      <c r="B417" t="s">
        <v>3060</v>
      </c>
      <c r="C417" t="s">
        <v>3061</v>
      </c>
      <c r="D417" t="s">
        <v>3062</v>
      </c>
      <c r="E417" t="s">
        <v>3063</v>
      </c>
      <c r="F417" t="s">
        <v>651</v>
      </c>
      <c r="H417" t="s">
        <v>90</v>
      </c>
      <c r="J417" t="s">
        <v>91</v>
      </c>
      <c r="K417">
        <v>3369741</v>
      </c>
      <c r="L417">
        <v>686778</v>
      </c>
      <c r="M417">
        <v>2682963</v>
      </c>
      <c r="N417">
        <v>9</v>
      </c>
      <c r="O417">
        <v>0</v>
      </c>
      <c r="P417">
        <v>0</v>
      </c>
      <c r="R417">
        <v>9</v>
      </c>
      <c r="S417">
        <v>31170.1</v>
      </c>
      <c r="T417" t="s">
        <v>10</v>
      </c>
      <c r="U417" t="s">
        <v>3064</v>
      </c>
      <c r="V417" t="s">
        <v>93</v>
      </c>
      <c r="W417" t="s">
        <v>94</v>
      </c>
      <c r="AG417">
        <v>45665</v>
      </c>
      <c r="AH417" t="s">
        <v>3065</v>
      </c>
      <c r="AI417" t="s">
        <v>116</v>
      </c>
      <c r="AK417">
        <v>9</v>
      </c>
      <c r="AN417">
        <v>2262</v>
      </c>
      <c r="AY417" t="s">
        <v>3066</v>
      </c>
    </row>
    <row r="418" spans="1:51">
      <c r="A418" t="s">
        <v>3067</v>
      </c>
      <c r="B418" t="s">
        <v>3068</v>
      </c>
      <c r="C418" t="s">
        <v>3069</v>
      </c>
      <c r="D418" t="s">
        <v>3070</v>
      </c>
      <c r="E418" t="s">
        <v>3071</v>
      </c>
      <c r="F418" t="s">
        <v>9</v>
      </c>
      <c r="G418" t="s">
        <v>809</v>
      </c>
      <c r="H418" t="s">
        <v>90</v>
      </c>
      <c r="J418" t="s">
        <v>91</v>
      </c>
      <c r="K418">
        <v>17656</v>
      </c>
      <c r="L418">
        <v>5148</v>
      </c>
      <c r="M418">
        <v>12508</v>
      </c>
      <c r="N418">
        <v>0</v>
      </c>
      <c r="O418">
        <v>0</v>
      </c>
      <c r="P418">
        <v>0</v>
      </c>
      <c r="S418">
        <v>163.32</v>
      </c>
      <c r="T418" t="s">
        <v>16</v>
      </c>
      <c r="U418" t="s">
        <v>3072</v>
      </c>
      <c r="V418" t="s">
        <v>93</v>
      </c>
      <c r="W418" t="s">
        <v>94</v>
      </c>
      <c r="AG418">
        <v>45665</v>
      </c>
      <c r="AH418" t="s">
        <v>2576</v>
      </c>
      <c r="AI418" t="s">
        <v>116</v>
      </c>
      <c r="AJ418" t="s">
        <v>811</v>
      </c>
      <c r="AN418">
        <v>53</v>
      </c>
      <c r="AY418" t="s">
        <v>3073</v>
      </c>
    </row>
    <row r="419" spans="1:51">
      <c r="A419" t="s">
        <v>3074</v>
      </c>
      <c r="B419" t="s">
        <v>3075</v>
      </c>
      <c r="C419" t="s">
        <v>3076</v>
      </c>
      <c r="D419" t="s">
        <v>3077</v>
      </c>
      <c r="E419" t="s">
        <v>3071</v>
      </c>
      <c r="F419" t="s">
        <v>834</v>
      </c>
      <c r="H419" t="s">
        <v>90</v>
      </c>
      <c r="J419" t="s">
        <v>91</v>
      </c>
      <c r="K419">
        <v>219</v>
      </c>
      <c r="L419">
        <v>187</v>
      </c>
      <c r="M419">
        <v>32</v>
      </c>
      <c r="N419">
        <v>0</v>
      </c>
      <c r="O419">
        <v>0</v>
      </c>
      <c r="P419">
        <v>0</v>
      </c>
      <c r="S419">
        <v>2.0299999999999998</v>
      </c>
      <c r="T419" t="s">
        <v>16</v>
      </c>
      <c r="U419" t="s">
        <v>3078</v>
      </c>
      <c r="V419" t="s">
        <v>93</v>
      </c>
      <c r="W419" t="s">
        <v>94</v>
      </c>
      <c r="AG419">
        <v>45665</v>
      </c>
      <c r="AH419" t="s">
        <v>2777</v>
      </c>
      <c r="AY419" t="s">
        <v>3079</v>
      </c>
    </row>
    <row r="420" spans="1:51">
      <c r="A420" t="s">
        <v>3080</v>
      </c>
      <c r="B420" t="s">
        <v>3081</v>
      </c>
      <c r="C420" t="s">
        <v>3082</v>
      </c>
      <c r="D420" t="s">
        <v>3083</v>
      </c>
      <c r="E420" t="s">
        <v>3023</v>
      </c>
      <c r="F420" t="s">
        <v>19</v>
      </c>
      <c r="H420" t="s">
        <v>90</v>
      </c>
      <c r="J420" t="s">
        <v>91</v>
      </c>
      <c r="K420">
        <v>255415</v>
      </c>
      <c r="L420">
        <v>70363</v>
      </c>
      <c r="M420">
        <v>185052</v>
      </c>
      <c r="N420">
        <v>0</v>
      </c>
      <c r="O420">
        <v>0</v>
      </c>
      <c r="P420">
        <v>0</v>
      </c>
      <c r="R420">
        <v>1</v>
      </c>
      <c r="S420">
        <v>2362.59</v>
      </c>
      <c r="T420" t="s">
        <v>10</v>
      </c>
      <c r="U420" t="s">
        <v>3084</v>
      </c>
      <c r="V420" t="s">
        <v>93</v>
      </c>
      <c r="W420" t="s">
        <v>94</v>
      </c>
      <c r="AG420">
        <v>45665</v>
      </c>
      <c r="AH420" t="s">
        <v>3085</v>
      </c>
      <c r="AI420" t="s">
        <v>116</v>
      </c>
      <c r="AJ420" t="s">
        <v>136</v>
      </c>
      <c r="AL420">
        <v>1</v>
      </c>
      <c r="AN420">
        <v>147</v>
      </c>
      <c r="AS420">
        <v>1</v>
      </c>
      <c r="AY420" t="s">
        <v>3086</v>
      </c>
    </row>
    <row r="421" spans="1:51">
      <c r="A421" t="s">
        <v>3087</v>
      </c>
      <c r="B421" t="s">
        <v>3088</v>
      </c>
      <c r="C421" t="s">
        <v>3089</v>
      </c>
      <c r="D421" t="s">
        <v>3090</v>
      </c>
      <c r="E421" t="s">
        <v>3091</v>
      </c>
      <c r="F421" t="s">
        <v>3092</v>
      </c>
      <c r="H421" t="s">
        <v>90</v>
      </c>
      <c r="J421" t="s">
        <v>463</v>
      </c>
      <c r="K421">
        <v>37</v>
      </c>
      <c r="L421">
        <v>0</v>
      </c>
      <c r="M421">
        <v>37</v>
      </c>
      <c r="N421">
        <v>0</v>
      </c>
      <c r="O421">
        <v>0</v>
      </c>
      <c r="P421">
        <v>0</v>
      </c>
      <c r="S421">
        <v>0.34</v>
      </c>
      <c r="T421" t="s">
        <v>10</v>
      </c>
      <c r="U421" t="s">
        <v>3093</v>
      </c>
      <c r="V421" t="s">
        <v>93</v>
      </c>
      <c r="W421" t="s">
        <v>94</v>
      </c>
      <c r="AG421">
        <v>45665</v>
      </c>
      <c r="AH421" t="s">
        <v>3094</v>
      </c>
      <c r="AI421" t="s">
        <v>116</v>
      </c>
      <c r="AJ421" t="s">
        <v>339</v>
      </c>
      <c r="AY421" t="s">
        <v>3095</v>
      </c>
    </row>
    <row r="422" spans="1:51">
      <c r="A422" t="s">
        <v>3096</v>
      </c>
      <c r="B422" t="s">
        <v>3097</v>
      </c>
      <c r="C422" t="s">
        <v>3098</v>
      </c>
      <c r="D422" t="s">
        <v>3099</v>
      </c>
      <c r="E422" t="s">
        <v>3100</v>
      </c>
      <c r="F422" t="s">
        <v>113</v>
      </c>
      <c r="G422" t="s">
        <v>3101</v>
      </c>
      <c r="H422" t="s">
        <v>90</v>
      </c>
      <c r="J422" t="s">
        <v>91</v>
      </c>
      <c r="K422">
        <v>57947</v>
      </c>
      <c r="L422">
        <v>21724</v>
      </c>
      <c r="M422">
        <v>36223</v>
      </c>
      <c r="N422">
        <v>0</v>
      </c>
      <c r="O422">
        <v>0</v>
      </c>
      <c r="P422">
        <v>0</v>
      </c>
      <c r="S422">
        <v>536.01</v>
      </c>
      <c r="T422" t="s">
        <v>10</v>
      </c>
      <c r="U422" t="s">
        <v>3102</v>
      </c>
      <c r="V422" t="s">
        <v>93</v>
      </c>
      <c r="W422" t="s">
        <v>94</v>
      </c>
      <c r="AG422">
        <v>45665</v>
      </c>
      <c r="AH422" t="s">
        <v>3103</v>
      </c>
      <c r="AI422" t="s">
        <v>116</v>
      </c>
      <c r="AN422">
        <v>48</v>
      </c>
      <c r="AY422" t="s">
        <v>3104</v>
      </c>
    </row>
    <row r="423" spans="1:51">
      <c r="A423" t="s">
        <v>3105</v>
      </c>
      <c r="B423" t="s">
        <v>3106</v>
      </c>
      <c r="C423" t="s">
        <v>3107</v>
      </c>
      <c r="D423" t="s">
        <v>3108</v>
      </c>
      <c r="E423" t="s">
        <v>3109</v>
      </c>
      <c r="F423" t="s">
        <v>113</v>
      </c>
      <c r="G423" t="s">
        <v>1367</v>
      </c>
      <c r="H423" t="s">
        <v>90</v>
      </c>
      <c r="J423" t="s">
        <v>91</v>
      </c>
      <c r="K423">
        <v>57947</v>
      </c>
      <c r="L423">
        <v>21724</v>
      </c>
      <c r="M423">
        <v>36223</v>
      </c>
      <c r="N423">
        <v>0</v>
      </c>
      <c r="O423">
        <v>0</v>
      </c>
      <c r="P423">
        <v>0</v>
      </c>
      <c r="S423">
        <v>536.01</v>
      </c>
      <c r="T423" t="s">
        <v>10</v>
      </c>
      <c r="U423" t="s">
        <v>3110</v>
      </c>
      <c r="V423" t="s">
        <v>93</v>
      </c>
      <c r="W423" t="s">
        <v>94</v>
      </c>
      <c r="AG423">
        <v>45665</v>
      </c>
      <c r="AH423" t="s">
        <v>3111</v>
      </c>
      <c r="AI423" t="s">
        <v>116</v>
      </c>
      <c r="AN423">
        <v>48</v>
      </c>
      <c r="AY423" t="s">
        <v>3112</v>
      </c>
    </row>
    <row r="424" spans="1:51">
      <c r="A424" t="s">
        <v>3113</v>
      </c>
      <c r="B424" t="s">
        <v>3114</v>
      </c>
      <c r="C424" t="s">
        <v>3115</v>
      </c>
      <c r="D424" t="s">
        <v>3116</v>
      </c>
      <c r="E424" t="s">
        <v>3117</v>
      </c>
      <c r="F424" t="s">
        <v>113</v>
      </c>
      <c r="G424" t="s">
        <v>3118</v>
      </c>
      <c r="H424" t="s">
        <v>90</v>
      </c>
      <c r="J424" t="s">
        <v>91</v>
      </c>
      <c r="K424">
        <v>57947</v>
      </c>
      <c r="L424">
        <v>21724</v>
      </c>
      <c r="M424">
        <v>36223</v>
      </c>
      <c r="N424">
        <v>1</v>
      </c>
      <c r="O424">
        <v>0</v>
      </c>
      <c r="P424">
        <v>0</v>
      </c>
      <c r="R424">
        <v>1</v>
      </c>
      <c r="S424">
        <v>536.01</v>
      </c>
      <c r="T424" t="s">
        <v>16</v>
      </c>
      <c r="U424" t="s">
        <v>3119</v>
      </c>
      <c r="V424" t="s">
        <v>93</v>
      </c>
      <c r="W424" t="s">
        <v>94</v>
      </c>
      <c r="AG424">
        <v>45665</v>
      </c>
      <c r="AH424" t="s">
        <v>3120</v>
      </c>
      <c r="AI424" t="s">
        <v>116</v>
      </c>
      <c r="AK424">
        <v>1</v>
      </c>
      <c r="AN424">
        <v>48</v>
      </c>
      <c r="AY424" t="s">
        <v>3121</v>
      </c>
    </row>
    <row r="425" spans="1:51">
      <c r="A425" t="s">
        <v>3122</v>
      </c>
      <c r="B425" t="s">
        <v>3123</v>
      </c>
      <c r="C425" t="s">
        <v>3124</v>
      </c>
      <c r="D425" t="s">
        <v>3125</v>
      </c>
      <c r="E425" t="s">
        <v>3126</v>
      </c>
      <c r="F425" t="s">
        <v>19</v>
      </c>
      <c r="G425" t="s">
        <v>614</v>
      </c>
      <c r="H425" t="s">
        <v>90</v>
      </c>
      <c r="J425" t="s">
        <v>91</v>
      </c>
      <c r="K425">
        <v>255415</v>
      </c>
      <c r="L425">
        <v>70363</v>
      </c>
      <c r="M425">
        <v>185052</v>
      </c>
      <c r="N425">
        <v>0</v>
      </c>
      <c r="O425">
        <v>0</v>
      </c>
      <c r="P425">
        <v>0</v>
      </c>
      <c r="S425">
        <v>2362.59</v>
      </c>
      <c r="T425" t="s">
        <v>12</v>
      </c>
      <c r="U425" t="s">
        <v>3127</v>
      </c>
      <c r="V425" t="s">
        <v>93</v>
      </c>
      <c r="W425" t="s">
        <v>182</v>
      </c>
      <c r="AG425">
        <v>45665</v>
      </c>
      <c r="AH425" t="s">
        <v>266</v>
      </c>
      <c r="AI425" t="s">
        <v>116</v>
      </c>
      <c r="AJ425" t="s">
        <v>136</v>
      </c>
      <c r="AN425">
        <v>147</v>
      </c>
      <c r="AY425" t="s">
        <v>3128</v>
      </c>
    </row>
    <row r="426" spans="1:51">
      <c r="A426" t="s">
        <v>3129</v>
      </c>
      <c r="B426" t="s">
        <v>3130</v>
      </c>
      <c r="C426" t="s">
        <v>3131</v>
      </c>
      <c r="D426" t="s">
        <v>3132</v>
      </c>
      <c r="E426" t="s">
        <v>3133</v>
      </c>
      <c r="F426" t="s">
        <v>462</v>
      </c>
      <c r="G426" t="s">
        <v>1127</v>
      </c>
      <c r="H426" t="s">
        <v>90</v>
      </c>
      <c r="J426" t="s">
        <v>463</v>
      </c>
      <c r="K426">
        <v>12604</v>
      </c>
      <c r="L426">
        <v>3214</v>
      </c>
      <c r="M426">
        <v>9390</v>
      </c>
      <c r="N426">
        <v>1</v>
      </c>
      <c r="O426">
        <v>0</v>
      </c>
      <c r="P426">
        <v>0</v>
      </c>
      <c r="R426">
        <v>1</v>
      </c>
      <c r="S426">
        <v>116.59</v>
      </c>
      <c r="T426" t="s">
        <v>10</v>
      </c>
      <c r="U426" t="s">
        <v>3134</v>
      </c>
      <c r="V426" t="s">
        <v>93</v>
      </c>
      <c r="W426" t="s">
        <v>182</v>
      </c>
      <c r="AG426">
        <v>45665</v>
      </c>
      <c r="AH426" t="s">
        <v>3135</v>
      </c>
      <c r="AK426">
        <v>1</v>
      </c>
      <c r="AY426" t="s">
        <v>3136</v>
      </c>
    </row>
    <row r="427" spans="1:51">
      <c r="A427" t="s">
        <v>3137</v>
      </c>
      <c r="B427" t="s">
        <v>2618</v>
      </c>
      <c r="C427" t="s">
        <v>3138</v>
      </c>
      <c r="D427" t="s">
        <v>3139</v>
      </c>
      <c r="E427" t="s">
        <v>3139</v>
      </c>
      <c r="F427" t="s">
        <v>188</v>
      </c>
      <c r="H427" t="s">
        <v>90</v>
      </c>
      <c r="J427" t="s">
        <v>91</v>
      </c>
      <c r="K427">
        <v>28324</v>
      </c>
      <c r="L427">
        <v>7719</v>
      </c>
      <c r="M427">
        <v>20605</v>
      </c>
      <c r="N427">
        <v>0</v>
      </c>
      <c r="O427">
        <v>0</v>
      </c>
      <c r="P427">
        <v>0</v>
      </c>
      <c r="S427">
        <v>262</v>
      </c>
      <c r="T427" t="s">
        <v>12</v>
      </c>
      <c r="U427" t="s">
        <v>3140</v>
      </c>
      <c r="V427" t="s">
        <v>93</v>
      </c>
      <c r="W427" t="s">
        <v>182</v>
      </c>
      <c r="AG427">
        <v>45665</v>
      </c>
      <c r="AH427" t="s">
        <v>3141</v>
      </c>
      <c r="AY427" t="s">
        <v>3142</v>
      </c>
    </row>
    <row r="428" spans="1:51">
      <c r="A428" t="s">
        <v>3143</v>
      </c>
      <c r="B428" t="s">
        <v>3144</v>
      </c>
      <c r="C428" t="s">
        <v>3145</v>
      </c>
      <c r="D428" t="s">
        <v>3146</v>
      </c>
      <c r="E428" t="s">
        <v>3147</v>
      </c>
      <c r="F428" t="s">
        <v>987</v>
      </c>
      <c r="H428" t="s">
        <v>90</v>
      </c>
      <c r="J428" t="s">
        <v>91</v>
      </c>
      <c r="K428">
        <v>313266</v>
      </c>
      <c r="L428">
        <v>77349</v>
      </c>
      <c r="M428">
        <v>235917</v>
      </c>
      <c r="N428">
        <v>3</v>
      </c>
      <c r="O428">
        <v>0</v>
      </c>
      <c r="P428">
        <v>0</v>
      </c>
      <c r="R428">
        <v>3</v>
      </c>
      <c r="S428">
        <v>2897.71</v>
      </c>
      <c r="T428" t="s">
        <v>10</v>
      </c>
      <c r="U428" t="s">
        <v>3148</v>
      </c>
      <c r="V428" t="s">
        <v>93</v>
      </c>
      <c r="W428" t="s">
        <v>94</v>
      </c>
      <c r="AG428">
        <v>45665</v>
      </c>
      <c r="AH428" t="s">
        <v>3149</v>
      </c>
      <c r="AI428" t="s">
        <v>116</v>
      </c>
      <c r="AJ428" t="s">
        <v>199</v>
      </c>
      <c r="AK428">
        <v>3</v>
      </c>
      <c r="AN428">
        <v>168</v>
      </c>
      <c r="AY428" t="s">
        <v>3150</v>
      </c>
    </row>
    <row r="429" spans="1:51">
      <c r="A429" t="s">
        <v>3151</v>
      </c>
      <c r="B429" t="s">
        <v>3152</v>
      </c>
      <c r="C429" t="s">
        <v>3153</v>
      </c>
      <c r="D429" t="s">
        <v>3154</v>
      </c>
      <c r="E429" t="s">
        <v>3155</v>
      </c>
      <c r="F429" t="s">
        <v>2211</v>
      </c>
      <c r="H429" t="s">
        <v>90</v>
      </c>
      <c r="J429" t="s">
        <v>91</v>
      </c>
      <c r="K429">
        <v>43624</v>
      </c>
      <c r="L429">
        <v>17328</v>
      </c>
      <c r="M429">
        <v>26296</v>
      </c>
      <c r="N429">
        <v>0</v>
      </c>
      <c r="O429">
        <v>0</v>
      </c>
      <c r="P429">
        <v>0</v>
      </c>
      <c r="S429">
        <v>403.52</v>
      </c>
      <c r="T429" t="s">
        <v>12</v>
      </c>
      <c r="U429" t="s">
        <v>3156</v>
      </c>
      <c r="V429" t="s">
        <v>93</v>
      </c>
      <c r="W429" t="s">
        <v>94</v>
      </c>
      <c r="AG429">
        <v>45665</v>
      </c>
      <c r="AH429" t="s">
        <v>821</v>
      </c>
      <c r="AI429" t="s">
        <v>116</v>
      </c>
      <c r="AJ429" t="s">
        <v>136</v>
      </c>
      <c r="AN429">
        <v>386</v>
      </c>
      <c r="AY429" t="s">
        <v>3157</v>
      </c>
    </row>
    <row r="430" spans="1:51">
      <c r="A430" t="s">
        <v>3158</v>
      </c>
      <c r="B430" t="s">
        <v>3159</v>
      </c>
      <c r="C430" t="s">
        <v>3160</v>
      </c>
      <c r="D430" t="s">
        <v>3161</v>
      </c>
      <c r="E430" t="s">
        <v>3162</v>
      </c>
      <c r="F430" t="s">
        <v>1045</v>
      </c>
      <c r="H430" t="s">
        <v>90</v>
      </c>
      <c r="J430" t="s">
        <v>91</v>
      </c>
      <c r="K430">
        <v>363905</v>
      </c>
      <c r="L430">
        <v>69253</v>
      </c>
      <c r="M430">
        <v>294652</v>
      </c>
      <c r="N430">
        <v>0</v>
      </c>
      <c r="O430">
        <v>0</v>
      </c>
      <c r="P430">
        <v>0</v>
      </c>
      <c r="S430">
        <v>3366.12</v>
      </c>
      <c r="T430" t="s">
        <v>10</v>
      </c>
      <c r="U430" t="s">
        <v>3163</v>
      </c>
      <c r="V430" t="s">
        <v>93</v>
      </c>
      <c r="W430" t="s">
        <v>94</v>
      </c>
      <c r="AG430">
        <v>45665</v>
      </c>
      <c r="AH430" t="s">
        <v>3164</v>
      </c>
      <c r="AI430" t="s">
        <v>116</v>
      </c>
      <c r="AJ430" t="s">
        <v>1048</v>
      </c>
      <c r="AY430" t="s">
        <v>3165</v>
      </c>
    </row>
    <row r="431" spans="1:51">
      <c r="A431" t="s">
        <v>3166</v>
      </c>
      <c r="B431" t="s">
        <v>3167</v>
      </c>
      <c r="C431" t="s">
        <v>3168</v>
      </c>
      <c r="D431" t="s">
        <v>2620</v>
      </c>
      <c r="E431" t="s">
        <v>2621</v>
      </c>
      <c r="F431" t="s">
        <v>583</v>
      </c>
      <c r="H431" t="s">
        <v>90</v>
      </c>
      <c r="J431" t="s">
        <v>91</v>
      </c>
      <c r="K431">
        <v>947</v>
      </c>
      <c r="L431">
        <v>523</v>
      </c>
      <c r="M431">
        <v>424</v>
      </c>
      <c r="N431">
        <v>0</v>
      </c>
      <c r="O431">
        <v>0</v>
      </c>
      <c r="P431">
        <v>0</v>
      </c>
      <c r="S431">
        <v>8.76</v>
      </c>
      <c r="T431" t="s">
        <v>12</v>
      </c>
      <c r="U431" t="s">
        <v>2986</v>
      </c>
      <c r="V431" t="s">
        <v>93</v>
      </c>
      <c r="W431" t="s">
        <v>182</v>
      </c>
      <c r="AG431">
        <v>45665</v>
      </c>
      <c r="AH431" t="s">
        <v>3169</v>
      </c>
      <c r="AY431" t="s">
        <v>3170</v>
      </c>
    </row>
    <row r="432" spans="1:51">
      <c r="A432" t="s">
        <v>3171</v>
      </c>
      <c r="B432" t="s">
        <v>3172</v>
      </c>
      <c r="C432" t="s">
        <v>3173</v>
      </c>
      <c r="D432" t="s">
        <v>3174</v>
      </c>
      <c r="E432" t="s">
        <v>3175</v>
      </c>
      <c r="F432" t="s">
        <v>818</v>
      </c>
      <c r="G432" t="s">
        <v>3176</v>
      </c>
      <c r="H432" t="s">
        <v>90</v>
      </c>
      <c r="J432" t="s">
        <v>463</v>
      </c>
      <c r="K432">
        <v>2294</v>
      </c>
      <c r="L432">
        <v>38</v>
      </c>
      <c r="M432">
        <v>2256</v>
      </c>
      <c r="N432">
        <v>0</v>
      </c>
      <c r="O432">
        <v>0</v>
      </c>
      <c r="P432">
        <v>0</v>
      </c>
      <c r="S432">
        <v>21.22</v>
      </c>
      <c r="T432" t="s">
        <v>16</v>
      </c>
      <c r="U432" t="s">
        <v>3177</v>
      </c>
      <c r="V432" t="s">
        <v>93</v>
      </c>
      <c r="W432" t="s">
        <v>94</v>
      </c>
      <c r="AG432">
        <v>45665</v>
      </c>
      <c r="AH432" t="s">
        <v>3178</v>
      </c>
      <c r="AY432" t="s">
        <v>3179</v>
      </c>
    </row>
    <row r="433" spans="1:51">
      <c r="A433" t="s">
        <v>3180</v>
      </c>
      <c r="B433" t="s">
        <v>3181</v>
      </c>
      <c r="C433" t="s">
        <v>3182</v>
      </c>
      <c r="D433" t="s">
        <v>3174</v>
      </c>
      <c r="E433" t="s">
        <v>3175</v>
      </c>
      <c r="F433" t="s">
        <v>151</v>
      </c>
      <c r="G433" t="s">
        <v>3183</v>
      </c>
      <c r="H433" t="s">
        <v>90</v>
      </c>
      <c r="J433" t="s">
        <v>463</v>
      </c>
      <c r="K433">
        <v>18457</v>
      </c>
      <c r="L433">
        <v>5026</v>
      </c>
      <c r="M433">
        <v>13431</v>
      </c>
      <c r="N433">
        <v>1</v>
      </c>
      <c r="O433">
        <v>0</v>
      </c>
      <c r="P433">
        <v>0</v>
      </c>
      <c r="R433">
        <v>1</v>
      </c>
      <c r="S433">
        <v>170.73</v>
      </c>
      <c r="T433" t="s">
        <v>16</v>
      </c>
      <c r="U433" t="s">
        <v>3184</v>
      </c>
      <c r="V433" t="s">
        <v>93</v>
      </c>
      <c r="W433" t="s">
        <v>94</v>
      </c>
      <c r="AG433">
        <v>45665</v>
      </c>
      <c r="AH433" t="s">
        <v>3185</v>
      </c>
      <c r="AK433">
        <v>1</v>
      </c>
      <c r="AN433">
        <v>80</v>
      </c>
      <c r="AY433" t="s">
        <v>3186</v>
      </c>
    </row>
    <row r="434" spans="1:51">
      <c r="A434" t="s">
        <v>3187</v>
      </c>
      <c r="B434" t="s">
        <v>3188</v>
      </c>
      <c r="C434" t="s">
        <v>3189</v>
      </c>
      <c r="D434" t="s">
        <v>3190</v>
      </c>
      <c r="E434" t="s">
        <v>3191</v>
      </c>
      <c r="F434" t="s">
        <v>19</v>
      </c>
      <c r="G434" t="s">
        <v>669</v>
      </c>
      <c r="H434" t="s">
        <v>90</v>
      </c>
      <c r="J434" t="s">
        <v>91</v>
      </c>
      <c r="K434">
        <v>255415</v>
      </c>
      <c r="L434">
        <v>70363</v>
      </c>
      <c r="M434">
        <v>185052</v>
      </c>
      <c r="N434">
        <v>0</v>
      </c>
      <c r="O434">
        <v>0</v>
      </c>
      <c r="P434">
        <v>0</v>
      </c>
      <c r="S434">
        <v>2362.59</v>
      </c>
      <c r="T434" t="s">
        <v>10</v>
      </c>
      <c r="U434" t="s">
        <v>3192</v>
      </c>
      <c r="V434" t="s">
        <v>93</v>
      </c>
      <c r="W434" t="s">
        <v>94</v>
      </c>
      <c r="AG434">
        <v>45665</v>
      </c>
      <c r="AH434" t="s">
        <v>3193</v>
      </c>
      <c r="AI434" t="s">
        <v>116</v>
      </c>
      <c r="AJ434" t="s">
        <v>136</v>
      </c>
      <c r="AN434">
        <v>147</v>
      </c>
      <c r="AY434" t="s">
        <v>3194</v>
      </c>
    </row>
    <row r="435" spans="1:51">
      <c r="A435" t="s">
        <v>3195</v>
      </c>
      <c r="B435" t="s">
        <v>3196</v>
      </c>
      <c r="C435" t="s">
        <v>3197</v>
      </c>
      <c r="D435" t="s">
        <v>3198</v>
      </c>
      <c r="E435" t="s">
        <v>3199</v>
      </c>
      <c r="F435" t="s">
        <v>429</v>
      </c>
      <c r="H435" t="s">
        <v>90</v>
      </c>
      <c r="J435" t="s">
        <v>91</v>
      </c>
      <c r="K435">
        <v>18110</v>
      </c>
      <c r="L435">
        <v>6057</v>
      </c>
      <c r="M435">
        <v>12053</v>
      </c>
      <c r="N435">
        <v>6</v>
      </c>
      <c r="O435">
        <v>0</v>
      </c>
      <c r="P435">
        <v>0</v>
      </c>
      <c r="R435">
        <v>6</v>
      </c>
      <c r="S435">
        <v>167.52</v>
      </c>
      <c r="T435" t="s">
        <v>10</v>
      </c>
      <c r="U435" t="s">
        <v>3200</v>
      </c>
      <c r="V435" t="s">
        <v>93</v>
      </c>
      <c r="W435" t="s">
        <v>94</v>
      </c>
      <c r="AG435">
        <v>45665</v>
      </c>
      <c r="AH435" t="s">
        <v>3201</v>
      </c>
      <c r="AK435">
        <v>6</v>
      </c>
      <c r="AY435" t="s">
        <v>3202</v>
      </c>
    </row>
    <row r="436" spans="1:51">
      <c r="A436" t="s">
        <v>3203</v>
      </c>
      <c r="B436" t="s">
        <v>3204</v>
      </c>
      <c r="C436" t="s">
        <v>3205</v>
      </c>
      <c r="D436" t="s">
        <v>420</v>
      </c>
      <c r="E436" t="s">
        <v>3206</v>
      </c>
      <c r="F436" t="s">
        <v>3207</v>
      </c>
      <c r="H436" t="s">
        <v>90</v>
      </c>
      <c r="J436" t="s">
        <v>91</v>
      </c>
      <c r="K436">
        <v>37</v>
      </c>
      <c r="L436">
        <v>24</v>
      </c>
      <c r="M436">
        <v>13</v>
      </c>
      <c r="N436">
        <v>0</v>
      </c>
      <c r="O436">
        <v>0</v>
      </c>
      <c r="P436">
        <v>0</v>
      </c>
      <c r="S436">
        <v>0.34</v>
      </c>
      <c r="T436" t="s">
        <v>12</v>
      </c>
      <c r="U436" t="s">
        <v>3208</v>
      </c>
      <c r="V436" t="s">
        <v>93</v>
      </c>
      <c r="W436" t="s">
        <v>94</v>
      </c>
      <c r="AG436">
        <v>45665</v>
      </c>
      <c r="AH436" t="s">
        <v>3209</v>
      </c>
      <c r="AY436" t="s">
        <v>3210</v>
      </c>
    </row>
    <row r="437" spans="1:51">
      <c r="A437" t="s">
        <v>3211</v>
      </c>
      <c r="B437" t="s">
        <v>3212</v>
      </c>
      <c r="C437" t="s">
        <v>3213</v>
      </c>
      <c r="D437" t="s">
        <v>3214</v>
      </c>
      <c r="E437" t="s">
        <v>3215</v>
      </c>
      <c r="F437" t="s">
        <v>684</v>
      </c>
      <c r="H437" t="s">
        <v>90</v>
      </c>
      <c r="J437" t="s">
        <v>91</v>
      </c>
      <c r="K437">
        <v>3253</v>
      </c>
      <c r="L437">
        <v>1908</v>
      </c>
      <c r="M437">
        <v>1345</v>
      </c>
      <c r="N437">
        <v>1</v>
      </c>
      <c r="O437">
        <v>0</v>
      </c>
      <c r="P437">
        <v>0</v>
      </c>
      <c r="R437">
        <v>1</v>
      </c>
      <c r="S437">
        <v>30.09</v>
      </c>
      <c r="T437" t="s">
        <v>12</v>
      </c>
      <c r="U437" t="s">
        <v>3216</v>
      </c>
      <c r="V437" t="s">
        <v>93</v>
      </c>
      <c r="W437" t="s">
        <v>182</v>
      </c>
      <c r="AG437">
        <v>45665</v>
      </c>
      <c r="AH437" t="s">
        <v>2664</v>
      </c>
      <c r="AK437">
        <v>1</v>
      </c>
      <c r="AY437" t="s">
        <v>3217</v>
      </c>
    </row>
    <row r="438" spans="1:51">
      <c r="A438" t="s">
        <v>3218</v>
      </c>
      <c r="B438" t="s">
        <v>3204</v>
      </c>
      <c r="C438" t="s">
        <v>3219</v>
      </c>
      <c r="D438" t="s">
        <v>420</v>
      </c>
      <c r="E438" t="s">
        <v>3206</v>
      </c>
      <c r="F438" t="s">
        <v>3220</v>
      </c>
      <c r="H438" t="s">
        <v>90</v>
      </c>
      <c r="J438" t="s">
        <v>91</v>
      </c>
      <c r="K438">
        <v>251</v>
      </c>
      <c r="L438">
        <v>202</v>
      </c>
      <c r="M438">
        <v>49</v>
      </c>
      <c r="N438">
        <v>0</v>
      </c>
      <c r="O438">
        <v>0</v>
      </c>
      <c r="P438">
        <v>0</v>
      </c>
      <c r="S438">
        <v>2.3199999999999998</v>
      </c>
      <c r="T438" t="s">
        <v>12</v>
      </c>
      <c r="U438" t="s">
        <v>3208</v>
      </c>
      <c r="V438" t="s">
        <v>93</v>
      </c>
      <c r="W438" t="s">
        <v>94</v>
      </c>
      <c r="AG438">
        <v>45665</v>
      </c>
      <c r="AH438" t="s">
        <v>3221</v>
      </c>
      <c r="AY438" t="s">
        <v>3222</v>
      </c>
    </row>
    <row r="439" spans="1:51">
      <c r="A439" t="s">
        <v>3223</v>
      </c>
      <c r="B439" t="s">
        <v>3204</v>
      </c>
      <c r="C439" t="s">
        <v>3224</v>
      </c>
      <c r="D439" t="s">
        <v>420</v>
      </c>
      <c r="E439" t="s">
        <v>3206</v>
      </c>
      <c r="F439" t="s">
        <v>3225</v>
      </c>
      <c r="H439" t="s">
        <v>90</v>
      </c>
      <c r="J439" t="s">
        <v>91</v>
      </c>
      <c r="K439">
        <v>202</v>
      </c>
      <c r="L439">
        <v>181</v>
      </c>
      <c r="M439">
        <v>21</v>
      </c>
      <c r="N439">
        <v>0</v>
      </c>
      <c r="O439">
        <v>0</v>
      </c>
      <c r="P439">
        <v>0</v>
      </c>
      <c r="S439">
        <v>1.87</v>
      </c>
      <c r="T439" t="s">
        <v>12</v>
      </c>
      <c r="U439" t="s">
        <v>3208</v>
      </c>
      <c r="V439" t="s">
        <v>93</v>
      </c>
      <c r="W439" t="s">
        <v>94</v>
      </c>
      <c r="AG439">
        <v>45665</v>
      </c>
      <c r="AH439" t="s">
        <v>3226</v>
      </c>
      <c r="AY439" t="s">
        <v>3227</v>
      </c>
    </row>
    <row r="440" spans="1:51">
      <c r="A440" t="s">
        <v>3228</v>
      </c>
      <c r="B440" t="s">
        <v>3204</v>
      </c>
      <c r="C440" t="s">
        <v>3229</v>
      </c>
      <c r="D440" t="s">
        <v>420</v>
      </c>
      <c r="E440" t="s">
        <v>3206</v>
      </c>
      <c r="F440" t="s">
        <v>3230</v>
      </c>
      <c r="H440" t="s">
        <v>90</v>
      </c>
      <c r="J440" t="s">
        <v>91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S440">
        <v>0</v>
      </c>
      <c r="T440" t="s">
        <v>12</v>
      </c>
      <c r="U440" t="s">
        <v>3208</v>
      </c>
      <c r="V440" t="s">
        <v>93</v>
      </c>
      <c r="W440" t="s">
        <v>94</v>
      </c>
      <c r="AG440">
        <v>45665</v>
      </c>
      <c r="AH440" t="s">
        <v>3231</v>
      </c>
      <c r="AY440" t="s">
        <v>3232</v>
      </c>
    </row>
    <row r="441" spans="1:51">
      <c r="A441" t="s">
        <v>3233</v>
      </c>
      <c r="B441" t="s">
        <v>3204</v>
      </c>
      <c r="C441" t="s">
        <v>3234</v>
      </c>
      <c r="D441" t="s">
        <v>420</v>
      </c>
      <c r="E441" t="s">
        <v>3206</v>
      </c>
      <c r="F441" t="s">
        <v>3235</v>
      </c>
      <c r="H441" t="s">
        <v>90</v>
      </c>
      <c r="J441" t="s">
        <v>91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S441">
        <v>0</v>
      </c>
      <c r="T441" t="s">
        <v>12</v>
      </c>
      <c r="U441" t="s">
        <v>3208</v>
      </c>
      <c r="V441" t="s">
        <v>93</v>
      </c>
      <c r="W441" t="s">
        <v>94</v>
      </c>
      <c r="AG441">
        <v>45665</v>
      </c>
      <c r="AH441" t="s">
        <v>3236</v>
      </c>
      <c r="AY441" t="s">
        <v>3237</v>
      </c>
    </row>
    <row r="442" spans="1:51">
      <c r="A442" t="s">
        <v>3238</v>
      </c>
      <c r="B442" t="s">
        <v>3239</v>
      </c>
      <c r="C442" t="s">
        <v>3240</v>
      </c>
      <c r="D442" t="s">
        <v>3241</v>
      </c>
      <c r="E442" t="s">
        <v>3242</v>
      </c>
      <c r="F442" t="s">
        <v>2736</v>
      </c>
      <c r="H442" t="s">
        <v>90</v>
      </c>
      <c r="J442" t="s">
        <v>91</v>
      </c>
      <c r="K442">
        <v>9647</v>
      </c>
      <c r="L442">
        <v>3992</v>
      </c>
      <c r="M442">
        <v>5655</v>
      </c>
      <c r="N442">
        <v>0</v>
      </c>
      <c r="O442">
        <v>0</v>
      </c>
      <c r="P442">
        <v>0</v>
      </c>
      <c r="S442">
        <v>89.23</v>
      </c>
      <c r="T442" t="s">
        <v>10</v>
      </c>
      <c r="U442" t="s">
        <v>3243</v>
      </c>
      <c r="V442" t="s">
        <v>93</v>
      </c>
      <c r="W442" t="s">
        <v>94</v>
      </c>
      <c r="AG442">
        <v>45665</v>
      </c>
      <c r="AH442" t="s">
        <v>3244</v>
      </c>
      <c r="AY442" t="s">
        <v>3245</v>
      </c>
    </row>
    <row r="443" spans="1:51">
      <c r="A443" t="s">
        <v>3246</v>
      </c>
      <c r="B443" t="s">
        <v>3247</v>
      </c>
      <c r="C443" t="s">
        <v>3248</v>
      </c>
      <c r="D443" t="s">
        <v>3249</v>
      </c>
      <c r="E443" t="s">
        <v>3250</v>
      </c>
      <c r="F443" t="s">
        <v>543</v>
      </c>
      <c r="H443" t="s">
        <v>90</v>
      </c>
      <c r="J443" t="s">
        <v>91</v>
      </c>
      <c r="K443">
        <v>822931</v>
      </c>
      <c r="L443">
        <v>124815</v>
      </c>
      <c r="M443">
        <v>698116</v>
      </c>
      <c r="N443">
        <v>1</v>
      </c>
      <c r="O443">
        <v>0</v>
      </c>
      <c r="P443">
        <v>0</v>
      </c>
      <c r="R443">
        <v>2</v>
      </c>
      <c r="S443">
        <v>7612.11</v>
      </c>
      <c r="T443" t="s">
        <v>10</v>
      </c>
      <c r="U443" t="s">
        <v>3024</v>
      </c>
      <c r="V443" t="s">
        <v>93</v>
      </c>
      <c r="W443" t="s">
        <v>94</v>
      </c>
      <c r="AG443">
        <v>45665</v>
      </c>
      <c r="AH443" t="s">
        <v>3251</v>
      </c>
      <c r="AI443" t="s">
        <v>116</v>
      </c>
      <c r="AJ443" t="s">
        <v>199</v>
      </c>
      <c r="AK443">
        <v>1</v>
      </c>
      <c r="AL443">
        <v>1</v>
      </c>
      <c r="AN443">
        <v>308</v>
      </c>
      <c r="AS443">
        <v>1</v>
      </c>
      <c r="AY443" t="s">
        <v>3252</v>
      </c>
    </row>
    <row r="444" spans="1:51">
      <c r="A444" t="s">
        <v>3253</v>
      </c>
      <c r="B444" t="s">
        <v>3204</v>
      </c>
      <c r="C444" t="s">
        <v>3254</v>
      </c>
      <c r="D444" t="s">
        <v>420</v>
      </c>
      <c r="E444" t="s">
        <v>3206</v>
      </c>
      <c r="F444" t="s">
        <v>3255</v>
      </c>
      <c r="H444" t="s">
        <v>90</v>
      </c>
      <c r="J444" t="s">
        <v>91</v>
      </c>
      <c r="K444">
        <v>410</v>
      </c>
      <c r="L444">
        <v>113</v>
      </c>
      <c r="M444">
        <v>297</v>
      </c>
      <c r="N444">
        <v>0</v>
      </c>
      <c r="O444">
        <v>0</v>
      </c>
      <c r="P444">
        <v>0</v>
      </c>
      <c r="S444">
        <v>3.79</v>
      </c>
      <c r="T444" t="s">
        <v>12</v>
      </c>
      <c r="U444" t="s">
        <v>3208</v>
      </c>
      <c r="V444" t="s">
        <v>93</v>
      </c>
      <c r="W444" t="s">
        <v>94</v>
      </c>
      <c r="AG444">
        <v>45665</v>
      </c>
      <c r="AH444" t="s">
        <v>1264</v>
      </c>
      <c r="AY444" t="s">
        <v>3256</v>
      </c>
    </row>
    <row r="445" spans="1:51">
      <c r="A445" t="s">
        <v>3257</v>
      </c>
      <c r="B445" t="s">
        <v>3204</v>
      </c>
      <c r="C445" t="s">
        <v>3258</v>
      </c>
      <c r="D445" t="s">
        <v>420</v>
      </c>
      <c r="E445" t="s">
        <v>3206</v>
      </c>
      <c r="F445" t="s">
        <v>3259</v>
      </c>
      <c r="H445" t="s">
        <v>90</v>
      </c>
      <c r="J445" t="s">
        <v>91</v>
      </c>
      <c r="K445">
        <v>647</v>
      </c>
      <c r="L445">
        <v>493</v>
      </c>
      <c r="M445">
        <v>154</v>
      </c>
      <c r="N445">
        <v>0</v>
      </c>
      <c r="O445">
        <v>0</v>
      </c>
      <c r="P445">
        <v>0</v>
      </c>
      <c r="S445">
        <v>5.98</v>
      </c>
      <c r="T445" t="s">
        <v>12</v>
      </c>
      <c r="U445" t="s">
        <v>3208</v>
      </c>
      <c r="V445" t="s">
        <v>93</v>
      </c>
      <c r="W445" t="s">
        <v>94</v>
      </c>
      <c r="AG445">
        <v>45665</v>
      </c>
      <c r="AH445" t="s">
        <v>3260</v>
      </c>
      <c r="AY445" t="s">
        <v>3261</v>
      </c>
    </row>
    <row r="446" spans="1:51">
      <c r="A446" t="s">
        <v>3262</v>
      </c>
      <c r="B446" t="s">
        <v>3204</v>
      </c>
      <c r="C446" t="s">
        <v>3263</v>
      </c>
      <c r="D446" t="s">
        <v>420</v>
      </c>
      <c r="E446" t="s">
        <v>3206</v>
      </c>
      <c r="F446" t="s">
        <v>3264</v>
      </c>
      <c r="H446" t="s">
        <v>90</v>
      </c>
      <c r="J446" t="s">
        <v>91</v>
      </c>
      <c r="K446">
        <v>152</v>
      </c>
      <c r="L446">
        <v>123</v>
      </c>
      <c r="M446">
        <v>29</v>
      </c>
      <c r="N446">
        <v>0</v>
      </c>
      <c r="O446">
        <v>0</v>
      </c>
      <c r="P446">
        <v>0</v>
      </c>
      <c r="S446">
        <v>1.41</v>
      </c>
      <c r="T446" t="s">
        <v>12</v>
      </c>
      <c r="U446" t="s">
        <v>3208</v>
      </c>
      <c r="V446" t="s">
        <v>93</v>
      </c>
      <c r="W446" t="s">
        <v>94</v>
      </c>
      <c r="AG446">
        <v>45665</v>
      </c>
      <c r="AH446" t="s">
        <v>3265</v>
      </c>
      <c r="AY446" t="s">
        <v>3266</v>
      </c>
    </row>
    <row r="447" spans="1:51">
      <c r="A447" t="s">
        <v>3267</v>
      </c>
      <c r="B447" t="s">
        <v>3204</v>
      </c>
      <c r="C447" t="s">
        <v>3268</v>
      </c>
      <c r="D447" t="s">
        <v>420</v>
      </c>
      <c r="E447" t="s">
        <v>3206</v>
      </c>
      <c r="F447" t="s">
        <v>3269</v>
      </c>
      <c r="H447" t="s">
        <v>90</v>
      </c>
      <c r="J447" t="s">
        <v>91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S447">
        <v>0</v>
      </c>
      <c r="T447" t="s">
        <v>12</v>
      </c>
      <c r="U447" t="s">
        <v>3208</v>
      </c>
      <c r="V447" t="s">
        <v>93</v>
      </c>
      <c r="W447" t="s">
        <v>94</v>
      </c>
      <c r="AG447">
        <v>45665</v>
      </c>
      <c r="AH447" t="s">
        <v>1907</v>
      </c>
      <c r="AY447" t="s">
        <v>3270</v>
      </c>
    </row>
    <row r="448" spans="1:51">
      <c r="A448" t="s">
        <v>3271</v>
      </c>
      <c r="B448" t="s">
        <v>3272</v>
      </c>
      <c r="C448" t="s">
        <v>3273</v>
      </c>
      <c r="D448" t="s">
        <v>3274</v>
      </c>
      <c r="E448" t="s">
        <v>3275</v>
      </c>
      <c r="F448" t="s">
        <v>783</v>
      </c>
      <c r="H448" t="s">
        <v>90</v>
      </c>
      <c r="J448" t="s">
        <v>91</v>
      </c>
      <c r="K448">
        <v>47752</v>
      </c>
      <c r="L448">
        <v>10902</v>
      </c>
      <c r="M448">
        <v>36850</v>
      </c>
      <c r="N448">
        <v>2</v>
      </c>
      <c r="O448">
        <v>0</v>
      </c>
      <c r="P448">
        <v>0</v>
      </c>
      <c r="R448">
        <v>2</v>
      </c>
      <c r="S448">
        <v>441.71</v>
      </c>
      <c r="T448" t="s">
        <v>10</v>
      </c>
      <c r="U448" t="s">
        <v>3276</v>
      </c>
      <c r="V448" t="s">
        <v>93</v>
      </c>
      <c r="W448" t="s">
        <v>94</v>
      </c>
      <c r="AG448">
        <v>45665</v>
      </c>
      <c r="AH448" t="s">
        <v>3277</v>
      </c>
      <c r="AK448">
        <v>2</v>
      </c>
      <c r="AN448">
        <v>118</v>
      </c>
      <c r="AY448" t="s">
        <v>3278</v>
      </c>
    </row>
    <row r="449" spans="1:51">
      <c r="A449" t="s">
        <v>3279</v>
      </c>
      <c r="B449" t="s">
        <v>3280</v>
      </c>
      <c r="C449" t="s">
        <v>3281</v>
      </c>
      <c r="D449" t="s">
        <v>3282</v>
      </c>
      <c r="E449" t="s">
        <v>3283</v>
      </c>
      <c r="F449" t="s">
        <v>1652</v>
      </c>
      <c r="H449" t="s">
        <v>90</v>
      </c>
      <c r="J449" t="s">
        <v>91</v>
      </c>
      <c r="K449">
        <v>4107208</v>
      </c>
      <c r="L449">
        <v>776720</v>
      </c>
      <c r="M449">
        <v>3330488</v>
      </c>
      <c r="N449">
        <v>0</v>
      </c>
      <c r="O449">
        <v>0</v>
      </c>
      <c r="P449">
        <v>0</v>
      </c>
      <c r="S449">
        <v>37991.67</v>
      </c>
      <c r="T449" t="s">
        <v>10</v>
      </c>
      <c r="U449" t="s">
        <v>3284</v>
      </c>
      <c r="V449" t="s">
        <v>93</v>
      </c>
      <c r="W449" t="s">
        <v>94</v>
      </c>
      <c r="AG449">
        <v>45665</v>
      </c>
      <c r="AH449" t="s">
        <v>2704</v>
      </c>
      <c r="AI449" t="s">
        <v>116</v>
      </c>
      <c r="AJ449" t="s">
        <v>339</v>
      </c>
      <c r="AN449">
        <v>2789</v>
      </c>
      <c r="AY449" t="s">
        <v>3285</v>
      </c>
    </row>
    <row r="450" spans="1:51">
      <c r="A450" t="s">
        <v>3286</v>
      </c>
      <c r="B450" t="s">
        <v>3287</v>
      </c>
      <c r="C450" t="s">
        <v>3288</v>
      </c>
      <c r="D450" t="s">
        <v>3289</v>
      </c>
      <c r="E450" t="s">
        <v>3290</v>
      </c>
      <c r="F450" t="s">
        <v>3291</v>
      </c>
      <c r="G450" t="s">
        <v>3292</v>
      </c>
      <c r="H450" t="s">
        <v>90</v>
      </c>
      <c r="J450" t="s">
        <v>463</v>
      </c>
      <c r="K450">
        <v>142799</v>
      </c>
      <c r="L450">
        <v>48804</v>
      </c>
      <c r="M450">
        <v>93995</v>
      </c>
      <c r="N450">
        <v>0</v>
      </c>
      <c r="O450">
        <v>0</v>
      </c>
      <c r="P450">
        <v>0</v>
      </c>
      <c r="S450">
        <v>1320.89</v>
      </c>
      <c r="T450" t="s">
        <v>10</v>
      </c>
      <c r="U450" t="s">
        <v>3293</v>
      </c>
      <c r="V450" t="s">
        <v>93</v>
      </c>
      <c r="W450" t="s">
        <v>94</v>
      </c>
      <c r="AG450">
        <v>45665</v>
      </c>
      <c r="AH450" t="s">
        <v>3294</v>
      </c>
      <c r="AY450" t="s">
        <v>3295</v>
      </c>
    </row>
    <row r="451" spans="1:51">
      <c r="A451" t="s">
        <v>3296</v>
      </c>
      <c r="B451" t="s">
        <v>3297</v>
      </c>
      <c r="C451" t="s">
        <v>3298</v>
      </c>
      <c r="D451" t="s">
        <v>3299</v>
      </c>
      <c r="E451" t="s">
        <v>3300</v>
      </c>
      <c r="F451" t="s">
        <v>1076</v>
      </c>
      <c r="H451" t="s">
        <v>90</v>
      </c>
      <c r="J451" t="s">
        <v>91</v>
      </c>
      <c r="K451">
        <v>95</v>
      </c>
      <c r="L451">
        <v>42</v>
      </c>
      <c r="M451">
        <v>53</v>
      </c>
      <c r="N451">
        <v>0</v>
      </c>
      <c r="O451">
        <v>3</v>
      </c>
      <c r="P451">
        <v>0</v>
      </c>
      <c r="R451">
        <v>3</v>
      </c>
      <c r="S451">
        <v>0.88</v>
      </c>
      <c r="T451" t="s">
        <v>12</v>
      </c>
      <c r="U451" t="s">
        <v>3301</v>
      </c>
      <c r="V451" t="s">
        <v>93</v>
      </c>
      <c r="W451" t="s">
        <v>182</v>
      </c>
      <c r="AG451">
        <v>45665</v>
      </c>
      <c r="AH451" t="s">
        <v>3302</v>
      </c>
      <c r="AK451">
        <v>3</v>
      </c>
      <c r="AY451" t="s">
        <v>3303</v>
      </c>
    </row>
    <row r="452" spans="1:51">
      <c r="A452" t="s">
        <v>3304</v>
      </c>
      <c r="B452" t="s">
        <v>3305</v>
      </c>
      <c r="C452" t="s">
        <v>3306</v>
      </c>
      <c r="D452" t="s">
        <v>3307</v>
      </c>
      <c r="E452" t="s">
        <v>3308</v>
      </c>
      <c r="F452" t="s">
        <v>2789</v>
      </c>
      <c r="H452" t="s">
        <v>90</v>
      </c>
      <c r="J452" t="s">
        <v>91</v>
      </c>
      <c r="K452">
        <v>690023</v>
      </c>
      <c r="L452">
        <v>99779</v>
      </c>
      <c r="M452">
        <v>590244</v>
      </c>
      <c r="N452">
        <v>0</v>
      </c>
      <c r="O452">
        <v>0</v>
      </c>
      <c r="P452">
        <v>0</v>
      </c>
      <c r="S452">
        <v>6382.71</v>
      </c>
      <c r="T452" t="s">
        <v>10</v>
      </c>
      <c r="U452" t="s">
        <v>3309</v>
      </c>
      <c r="V452" t="s">
        <v>93</v>
      </c>
      <c r="W452" t="s">
        <v>94</v>
      </c>
      <c r="AG452">
        <v>45665</v>
      </c>
      <c r="AH452" t="s">
        <v>3310</v>
      </c>
      <c r="AN452">
        <v>3905</v>
      </c>
      <c r="AY452" t="s">
        <v>3311</v>
      </c>
    </row>
    <row r="453" spans="1:51">
      <c r="A453" t="s">
        <v>3312</v>
      </c>
      <c r="B453" t="s">
        <v>3313</v>
      </c>
      <c r="C453" t="s">
        <v>3314</v>
      </c>
      <c r="D453" t="s">
        <v>2620</v>
      </c>
      <c r="E453" t="s">
        <v>2621</v>
      </c>
      <c r="F453" t="s">
        <v>273</v>
      </c>
      <c r="H453" t="s">
        <v>90</v>
      </c>
      <c r="J453" t="s">
        <v>91</v>
      </c>
      <c r="K453">
        <v>18396</v>
      </c>
      <c r="L453">
        <v>4662</v>
      </c>
      <c r="M453">
        <v>13734</v>
      </c>
      <c r="N453">
        <v>1</v>
      </c>
      <c r="O453">
        <v>0</v>
      </c>
      <c r="P453">
        <v>0</v>
      </c>
      <c r="R453">
        <v>1</v>
      </c>
      <c r="S453">
        <v>170.16</v>
      </c>
      <c r="T453" t="s">
        <v>12</v>
      </c>
      <c r="U453" t="s">
        <v>2986</v>
      </c>
      <c r="V453" t="s">
        <v>93</v>
      </c>
      <c r="W453" t="s">
        <v>182</v>
      </c>
      <c r="AG453">
        <v>45665</v>
      </c>
      <c r="AH453" t="s">
        <v>1144</v>
      </c>
      <c r="AK453">
        <v>1</v>
      </c>
      <c r="AN453">
        <v>426</v>
      </c>
      <c r="AY453" t="s">
        <v>3315</v>
      </c>
    </row>
    <row r="454" spans="1:51">
      <c r="A454" t="s">
        <v>3316</v>
      </c>
      <c r="B454" t="s">
        <v>3317</v>
      </c>
      <c r="C454" t="s">
        <v>3318</v>
      </c>
      <c r="D454" t="s">
        <v>3319</v>
      </c>
      <c r="E454" t="s">
        <v>3319</v>
      </c>
      <c r="F454" t="s">
        <v>800</v>
      </c>
      <c r="H454" t="s">
        <v>90</v>
      </c>
      <c r="J454" t="s">
        <v>91</v>
      </c>
      <c r="K454">
        <v>6127</v>
      </c>
      <c r="L454">
        <v>1535</v>
      </c>
      <c r="M454">
        <v>4592</v>
      </c>
      <c r="N454">
        <v>0</v>
      </c>
      <c r="O454">
        <v>0</v>
      </c>
      <c r="P454">
        <v>0</v>
      </c>
      <c r="S454">
        <v>56.67</v>
      </c>
      <c r="T454" t="s">
        <v>10</v>
      </c>
      <c r="U454" t="s">
        <v>3320</v>
      </c>
      <c r="V454" t="s">
        <v>93</v>
      </c>
      <c r="W454" t="s">
        <v>182</v>
      </c>
      <c r="AG454">
        <v>45665</v>
      </c>
      <c r="AH454" t="s">
        <v>206</v>
      </c>
      <c r="AN454">
        <v>196</v>
      </c>
      <c r="AY454" t="s">
        <v>3321</v>
      </c>
    </row>
    <row r="455" spans="1:51">
      <c r="A455" t="s">
        <v>3322</v>
      </c>
      <c r="B455" t="s">
        <v>3323</v>
      </c>
      <c r="C455" t="s">
        <v>3324</v>
      </c>
      <c r="D455" t="s">
        <v>3325</v>
      </c>
      <c r="E455" t="s">
        <v>3326</v>
      </c>
      <c r="F455" t="s">
        <v>1652</v>
      </c>
      <c r="G455" t="s">
        <v>3327</v>
      </c>
      <c r="H455" t="s">
        <v>90</v>
      </c>
      <c r="J455" t="s">
        <v>91</v>
      </c>
      <c r="K455">
        <v>4107208</v>
      </c>
      <c r="L455">
        <v>776720</v>
      </c>
      <c r="M455">
        <v>3330488</v>
      </c>
      <c r="N455">
        <v>25</v>
      </c>
      <c r="O455">
        <v>0</v>
      </c>
      <c r="P455">
        <v>1</v>
      </c>
      <c r="R455">
        <v>28</v>
      </c>
      <c r="S455">
        <v>37991.67</v>
      </c>
      <c r="T455" t="s">
        <v>10</v>
      </c>
      <c r="U455" t="s">
        <v>3328</v>
      </c>
      <c r="V455" t="s">
        <v>93</v>
      </c>
      <c r="W455" t="s">
        <v>94</v>
      </c>
      <c r="AG455">
        <v>45665</v>
      </c>
      <c r="AH455" t="s">
        <v>3329</v>
      </c>
      <c r="AI455" t="s">
        <v>116</v>
      </c>
      <c r="AJ455" t="s">
        <v>339</v>
      </c>
      <c r="AK455">
        <v>26</v>
      </c>
      <c r="AL455">
        <v>2</v>
      </c>
      <c r="AN455">
        <v>2789</v>
      </c>
      <c r="AS455">
        <v>2</v>
      </c>
      <c r="AY455" t="s">
        <v>3330</v>
      </c>
    </row>
    <row r="456" spans="1:51">
      <c r="A456" t="s">
        <v>3331</v>
      </c>
      <c r="B456" t="s">
        <v>2618</v>
      </c>
      <c r="C456" t="s">
        <v>3332</v>
      </c>
      <c r="D456" t="s">
        <v>3333</v>
      </c>
      <c r="E456" t="s">
        <v>3334</v>
      </c>
      <c r="F456" t="s">
        <v>102</v>
      </c>
      <c r="H456" t="s">
        <v>90</v>
      </c>
      <c r="J456" t="s">
        <v>91</v>
      </c>
      <c r="K456">
        <v>12136</v>
      </c>
      <c r="L456">
        <v>5237</v>
      </c>
      <c r="M456">
        <v>6899</v>
      </c>
      <c r="N456">
        <v>0</v>
      </c>
      <c r="O456">
        <v>0</v>
      </c>
      <c r="P456">
        <v>0</v>
      </c>
      <c r="S456">
        <v>112.26</v>
      </c>
      <c r="T456" t="s">
        <v>12</v>
      </c>
      <c r="U456" t="s">
        <v>2986</v>
      </c>
      <c r="V456" t="s">
        <v>93</v>
      </c>
      <c r="W456" t="s">
        <v>182</v>
      </c>
      <c r="AG456">
        <v>45665</v>
      </c>
      <c r="AH456" t="s">
        <v>3335</v>
      </c>
      <c r="AI456" t="s">
        <v>106</v>
      </c>
      <c r="AN456">
        <v>61</v>
      </c>
      <c r="AY456" t="s">
        <v>3336</v>
      </c>
    </row>
    <row r="457" spans="1:51">
      <c r="A457" t="s">
        <v>3337</v>
      </c>
      <c r="B457" t="s">
        <v>2618</v>
      </c>
      <c r="C457" t="s">
        <v>3338</v>
      </c>
      <c r="D457" t="s">
        <v>420</v>
      </c>
      <c r="E457" t="s">
        <v>2621</v>
      </c>
      <c r="F457" t="s">
        <v>421</v>
      </c>
      <c r="G457" t="s">
        <v>23</v>
      </c>
      <c r="H457" t="s">
        <v>90</v>
      </c>
      <c r="J457" t="s">
        <v>91</v>
      </c>
      <c r="K457">
        <v>234</v>
      </c>
      <c r="L457">
        <v>177</v>
      </c>
      <c r="M457">
        <v>57</v>
      </c>
      <c r="N457">
        <v>0</v>
      </c>
      <c r="O457">
        <v>0</v>
      </c>
      <c r="P457">
        <v>0</v>
      </c>
      <c r="S457">
        <v>2.16</v>
      </c>
      <c r="T457" t="s">
        <v>12</v>
      </c>
      <c r="U457" t="s">
        <v>2986</v>
      </c>
      <c r="V457" t="s">
        <v>93</v>
      </c>
      <c r="W457" t="s">
        <v>182</v>
      </c>
      <c r="AG457">
        <v>45665</v>
      </c>
      <c r="AH457" t="s">
        <v>3339</v>
      </c>
      <c r="AY457" t="s">
        <v>3340</v>
      </c>
    </row>
    <row r="458" spans="1:51">
      <c r="A458" t="s">
        <v>3337</v>
      </c>
      <c r="B458" t="s">
        <v>2618</v>
      </c>
      <c r="C458" t="s">
        <v>3341</v>
      </c>
      <c r="D458" t="s">
        <v>2620</v>
      </c>
      <c r="E458" t="s">
        <v>2621</v>
      </c>
      <c r="F458" t="s">
        <v>415</v>
      </c>
      <c r="G458" t="s">
        <v>23</v>
      </c>
      <c r="H458" t="s">
        <v>90</v>
      </c>
      <c r="J458" t="s">
        <v>91</v>
      </c>
      <c r="K458">
        <v>813</v>
      </c>
      <c r="L458">
        <v>480</v>
      </c>
      <c r="M458">
        <v>333</v>
      </c>
      <c r="N458">
        <v>0</v>
      </c>
      <c r="O458">
        <v>0</v>
      </c>
      <c r="P458">
        <v>0</v>
      </c>
      <c r="S458">
        <v>7.52</v>
      </c>
      <c r="T458" t="s">
        <v>12</v>
      </c>
      <c r="U458" t="s">
        <v>3140</v>
      </c>
      <c r="V458" t="s">
        <v>93</v>
      </c>
      <c r="W458" t="s">
        <v>182</v>
      </c>
      <c r="AG458">
        <v>45665</v>
      </c>
      <c r="AH458" t="s">
        <v>3339</v>
      </c>
      <c r="AY458" t="s">
        <v>3342</v>
      </c>
    </row>
    <row r="459" spans="1:51">
      <c r="A459" t="s">
        <v>3343</v>
      </c>
      <c r="B459" t="s">
        <v>3247</v>
      </c>
      <c r="C459" t="s">
        <v>3344</v>
      </c>
      <c r="D459" t="s">
        <v>3345</v>
      </c>
      <c r="E459" t="s">
        <v>3250</v>
      </c>
      <c r="F459" t="s">
        <v>290</v>
      </c>
      <c r="H459" t="s">
        <v>90</v>
      </c>
      <c r="J459" t="s">
        <v>91</v>
      </c>
      <c r="K459">
        <v>548240</v>
      </c>
      <c r="L459">
        <v>240218</v>
      </c>
      <c r="M459">
        <v>308022</v>
      </c>
      <c r="N459">
        <v>0</v>
      </c>
      <c r="O459">
        <v>0</v>
      </c>
      <c r="P459">
        <v>0</v>
      </c>
      <c r="S459">
        <v>5071.22</v>
      </c>
      <c r="T459" t="s">
        <v>10</v>
      </c>
      <c r="U459" t="s">
        <v>3084</v>
      </c>
      <c r="V459" t="s">
        <v>93</v>
      </c>
      <c r="W459" t="s">
        <v>94</v>
      </c>
      <c r="AG459">
        <v>45665</v>
      </c>
      <c r="AH459" t="s">
        <v>3346</v>
      </c>
      <c r="AY459" t="s">
        <v>3347</v>
      </c>
    </row>
    <row r="460" spans="1:51">
      <c r="A460" t="s">
        <v>3348</v>
      </c>
      <c r="B460" t="s">
        <v>3323</v>
      </c>
      <c r="C460" t="s">
        <v>3349</v>
      </c>
      <c r="D460" t="s">
        <v>3325</v>
      </c>
      <c r="E460" t="s">
        <v>3326</v>
      </c>
      <c r="F460" t="s">
        <v>290</v>
      </c>
      <c r="G460" t="s">
        <v>3327</v>
      </c>
      <c r="H460" t="s">
        <v>90</v>
      </c>
      <c r="J460" t="s">
        <v>91</v>
      </c>
      <c r="K460">
        <v>548240</v>
      </c>
      <c r="L460">
        <v>240218</v>
      </c>
      <c r="M460">
        <v>308022</v>
      </c>
      <c r="N460">
        <v>0</v>
      </c>
      <c r="O460">
        <v>0</v>
      </c>
      <c r="P460">
        <v>0</v>
      </c>
      <c r="S460">
        <v>5071.22</v>
      </c>
      <c r="T460" t="s">
        <v>10</v>
      </c>
      <c r="U460" t="s">
        <v>3350</v>
      </c>
      <c r="V460" t="s">
        <v>93</v>
      </c>
      <c r="W460" t="s">
        <v>94</v>
      </c>
      <c r="AG460">
        <v>45665</v>
      </c>
      <c r="AH460" t="s">
        <v>3351</v>
      </c>
      <c r="AY460" t="s">
        <v>3352</v>
      </c>
    </row>
    <row r="461" spans="1:51">
      <c r="A461" t="s">
        <v>3353</v>
      </c>
      <c r="B461" t="s">
        <v>3354</v>
      </c>
      <c r="C461" t="s">
        <v>3355</v>
      </c>
      <c r="D461" t="s">
        <v>3356</v>
      </c>
      <c r="E461" t="s">
        <v>3357</v>
      </c>
      <c r="F461" t="s">
        <v>480</v>
      </c>
      <c r="H461" t="s">
        <v>90</v>
      </c>
      <c r="J461" t="s">
        <v>463</v>
      </c>
      <c r="K461">
        <v>364</v>
      </c>
      <c r="L461">
        <v>345</v>
      </c>
      <c r="M461">
        <v>19</v>
      </c>
      <c r="N461">
        <v>0</v>
      </c>
      <c r="O461">
        <v>0</v>
      </c>
      <c r="P461">
        <v>0</v>
      </c>
      <c r="S461">
        <v>3.37</v>
      </c>
      <c r="T461" t="s">
        <v>12</v>
      </c>
      <c r="U461" t="s">
        <v>3358</v>
      </c>
      <c r="V461" t="s">
        <v>93</v>
      </c>
      <c r="W461" t="s">
        <v>182</v>
      </c>
      <c r="AG461">
        <v>45665</v>
      </c>
      <c r="AH461" t="s">
        <v>3359</v>
      </c>
      <c r="AY461" t="s">
        <v>3360</v>
      </c>
    </row>
    <row r="462" spans="1:51">
      <c r="A462" t="s">
        <v>3361</v>
      </c>
      <c r="B462" t="s">
        <v>3362</v>
      </c>
      <c r="C462" t="s">
        <v>3363</v>
      </c>
      <c r="D462" t="s">
        <v>3364</v>
      </c>
      <c r="E462" t="s">
        <v>3365</v>
      </c>
      <c r="F462" t="s">
        <v>17</v>
      </c>
      <c r="H462" t="s">
        <v>90</v>
      </c>
      <c r="J462" t="s">
        <v>91</v>
      </c>
      <c r="K462">
        <v>4032459</v>
      </c>
      <c r="L462">
        <v>803379</v>
      </c>
      <c r="M462">
        <v>3229080</v>
      </c>
      <c r="N462">
        <v>1</v>
      </c>
      <c r="O462">
        <v>0</v>
      </c>
      <c r="P462">
        <v>0</v>
      </c>
      <c r="R462">
        <v>1</v>
      </c>
      <c r="S462">
        <v>37300.25</v>
      </c>
      <c r="T462" t="s">
        <v>10</v>
      </c>
      <c r="U462" t="s">
        <v>3366</v>
      </c>
      <c r="V462" t="s">
        <v>93</v>
      </c>
      <c r="W462" t="s">
        <v>182</v>
      </c>
      <c r="AG462">
        <v>45665</v>
      </c>
      <c r="AH462" t="s">
        <v>1802</v>
      </c>
      <c r="AI462" t="s">
        <v>116</v>
      </c>
      <c r="AJ462" t="s">
        <v>136</v>
      </c>
      <c r="AK462">
        <v>1</v>
      </c>
      <c r="AN462">
        <v>2013</v>
      </c>
      <c r="AY462" t="s">
        <v>3367</v>
      </c>
    </row>
    <row r="463" spans="1:51">
      <c r="A463" t="s">
        <v>3368</v>
      </c>
      <c r="B463" t="s">
        <v>2949</v>
      </c>
      <c r="C463" t="s">
        <v>3369</v>
      </c>
      <c r="D463" t="s">
        <v>2821</v>
      </c>
      <c r="E463" t="s">
        <v>2822</v>
      </c>
      <c r="F463" t="s">
        <v>113</v>
      </c>
      <c r="H463" t="s">
        <v>90</v>
      </c>
      <c r="J463" t="s">
        <v>91</v>
      </c>
      <c r="K463">
        <v>57947</v>
      </c>
      <c r="L463">
        <v>21724</v>
      </c>
      <c r="M463">
        <v>36223</v>
      </c>
      <c r="N463">
        <v>0</v>
      </c>
      <c r="O463">
        <v>0</v>
      </c>
      <c r="P463">
        <v>0</v>
      </c>
      <c r="S463">
        <v>536.01</v>
      </c>
      <c r="T463" t="s">
        <v>10</v>
      </c>
      <c r="U463" t="s">
        <v>2744</v>
      </c>
      <c r="V463" t="s">
        <v>93</v>
      </c>
      <c r="W463" t="s">
        <v>94</v>
      </c>
      <c r="AG463">
        <v>45665</v>
      </c>
      <c r="AH463" t="s">
        <v>1006</v>
      </c>
      <c r="AI463" t="s">
        <v>116</v>
      </c>
      <c r="AN463">
        <v>48</v>
      </c>
      <c r="AY463" t="s">
        <v>3370</v>
      </c>
    </row>
    <row r="464" spans="1:51">
      <c r="A464" t="s">
        <v>3371</v>
      </c>
      <c r="B464" t="s">
        <v>3372</v>
      </c>
      <c r="C464" t="s">
        <v>3373</v>
      </c>
      <c r="D464" t="s">
        <v>2796</v>
      </c>
      <c r="E464" t="s">
        <v>3374</v>
      </c>
      <c r="F464" t="s">
        <v>480</v>
      </c>
      <c r="H464" t="s">
        <v>90</v>
      </c>
      <c r="J464" t="s">
        <v>463</v>
      </c>
      <c r="K464">
        <v>458</v>
      </c>
      <c r="L464">
        <v>434</v>
      </c>
      <c r="M464">
        <v>24</v>
      </c>
      <c r="N464">
        <v>0</v>
      </c>
      <c r="O464">
        <v>0</v>
      </c>
      <c r="P464">
        <v>0</v>
      </c>
      <c r="S464">
        <v>4.24</v>
      </c>
      <c r="T464" t="s">
        <v>10</v>
      </c>
      <c r="U464" t="s">
        <v>3375</v>
      </c>
      <c r="V464" t="s">
        <v>93</v>
      </c>
      <c r="W464" t="s">
        <v>94</v>
      </c>
      <c r="AG464">
        <v>45664</v>
      </c>
      <c r="AH464" t="s">
        <v>266</v>
      </c>
      <c r="AY464" t="s">
        <v>3376</v>
      </c>
    </row>
    <row r="465" spans="1:51">
      <c r="A465" t="s">
        <v>3377</v>
      </c>
      <c r="B465" t="s">
        <v>3378</v>
      </c>
      <c r="C465" t="s">
        <v>3379</v>
      </c>
      <c r="D465" t="s">
        <v>3380</v>
      </c>
      <c r="E465" t="s">
        <v>3381</v>
      </c>
      <c r="F465" t="s">
        <v>1030</v>
      </c>
      <c r="H465" t="s">
        <v>90</v>
      </c>
      <c r="J465" t="s">
        <v>91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R465">
        <v>1</v>
      </c>
      <c r="S465">
        <v>0</v>
      </c>
      <c r="T465" t="s">
        <v>10</v>
      </c>
      <c r="U465" t="s">
        <v>3382</v>
      </c>
      <c r="V465" t="s">
        <v>93</v>
      </c>
      <c r="W465" t="s">
        <v>182</v>
      </c>
      <c r="AG465">
        <v>45664</v>
      </c>
      <c r="AH465" t="s">
        <v>2615</v>
      </c>
      <c r="AK465">
        <v>1</v>
      </c>
      <c r="AY465" t="s">
        <v>3383</v>
      </c>
    </row>
    <row r="466" spans="1:51">
      <c r="A466" t="s">
        <v>3384</v>
      </c>
      <c r="B466" t="s">
        <v>3385</v>
      </c>
      <c r="C466" t="s">
        <v>3386</v>
      </c>
      <c r="D466" t="s">
        <v>3387</v>
      </c>
      <c r="E466" t="s">
        <v>3388</v>
      </c>
      <c r="F466" t="s">
        <v>15</v>
      </c>
      <c r="G466" t="s">
        <v>3389</v>
      </c>
      <c r="H466" t="s">
        <v>90</v>
      </c>
      <c r="J466" t="s">
        <v>91</v>
      </c>
      <c r="K466">
        <v>2182206</v>
      </c>
      <c r="L466">
        <v>481649</v>
      </c>
      <c r="M466">
        <v>1700557</v>
      </c>
      <c r="N466">
        <v>0</v>
      </c>
      <c r="O466">
        <v>0</v>
      </c>
      <c r="P466">
        <v>0</v>
      </c>
      <c r="S466">
        <v>20185.41</v>
      </c>
      <c r="T466" t="s">
        <v>12</v>
      </c>
      <c r="U466" t="s">
        <v>3390</v>
      </c>
      <c r="V466" t="s">
        <v>93</v>
      </c>
      <c r="W466" t="s">
        <v>94</v>
      </c>
      <c r="AG466">
        <v>45664</v>
      </c>
      <c r="AH466" t="s">
        <v>3391</v>
      </c>
      <c r="AI466" t="s">
        <v>116</v>
      </c>
      <c r="AJ466" t="s">
        <v>2834</v>
      </c>
      <c r="AN466">
        <v>7714</v>
      </c>
      <c r="AY466" t="s">
        <v>3392</v>
      </c>
    </row>
    <row r="467" spans="1:51">
      <c r="A467" t="s">
        <v>3393</v>
      </c>
      <c r="B467" t="s">
        <v>3152</v>
      </c>
      <c r="C467" t="s">
        <v>3394</v>
      </c>
      <c r="D467" t="s">
        <v>3395</v>
      </c>
      <c r="E467" t="s">
        <v>3155</v>
      </c>
      <c r="F467" t="s">
        <v>3396</v>
      </c>
      <c r="H467" t="s">
        <v>90</v>
      </c>
      <c r="J467" t="s">
        <v>91</v>
      </c>
      <c r="K467">
        <v>2775</v>
      </c>
      <c r="L467">
        <v>1539</v>
      </c>
      <c r="M467">
        <v>1236</v>
      </c>
      <c r="N467">
        <v>11</v>
      </c>
      <c r="O467">
        <v>0</v>
      </c>
      <c r="P467">
        <v>0</v>
      </c>
      <c r="R467">
        <v>11</v>
      </c>
      <c r="S467">
        <v>25.67</v>
      </c>
      <c r="T467" t="s">
        <v>12</v>
      </c>
      <c r="U467" t="s">
        <v>3156</v>
      </c>
      <c r="V467" t="s">
        <v>93</v>
      </c>
      <c r="W467" t="s">
        <v>94</v>
      </c>
      <c r="AG467">
        <v>45664</v>
      </c>
      <c r="AH467" t="s">
        <v>2873</v>
      </c>
      <c r="AI467" t="s">
        <v>116</v>
      </c>
      <c r="AJ467" t="s">
        <v>339</v>
      </c>
      <c r="AK467">
        <v>11</v>
      </c>
      <c r="AN467">
        <v>7</v>
      </c>
      <c r="AY467" t="s">
        <v>3397</v>
      </c>
    </row>
    <row r="468" spans="1:51">
      <c r="A468" t="s">
        <v>3398</v>
      </c>
      <c r="B468" t="s">
        <v>3399</v>
      </c>
      <c r="C468" t="s">
        <v>3400</v>
      </c>
      <c r="D468" t="s">
        <v>3401</v>
      </c>
      <c r="E468" t="s">
        <v>3402</v>
      </c>
      <c r="F468" t="s">
        <v>3403</v>
      </c>
      <c r="H468" t="s">
        <v>90</v>
      </c>
      <c r="J468" t="s">
        <v>91</v>
      </c>
      <c r="K468">
        <v>561891</v>
      </c>
      <c r="L468">
        <v>153609</v>
      </c>
      <c r="M468">
        <v>408282</v>
      </c>
      <c r="N468">
        <v>0</v>
      </c>
      <c r="O468">
        <v>0</v>
      </c>
      <c r="P468">
        <v>0</v>
      </c>
      <c r="S468">
        <v>5197.49</v>
      </c>
      <c r="T468" t="s">
        <v>10</v>
      </c>
      <c r="U468" t="s">
        <v>3404</v>
      </c>
      <c r="V468" t="s">
        <v>93</v>
      </c>
      <c r="W468" t="s">
        <v>94</v>
      </c>
      <c r="AG468">
        <v>45664</v>
      </c>
      <c r="AH468" t="s">
        <v>3405</v>
      </c>
      <c r="AI468" t="s">
        <v>116</v>
      </c>
      <c r="AJ468" t="s">
        <v>199</v>
      </c>
      <c r="AN468">
        <v>5499</v>
      </c>
      <c r="AY468" t="s">
        <v>3406</v>
      </c>
    </row>
    <row r="469" spans="1:51">
      <c r="A469" t="s">
        <v>3407</v>
      </c>
      <c r="B469" t="s">
        <v>3378</v>
      </c>
      <c r="C469" t="s">
        <v>3408</v>
      </c>
      <c r="D469" t="s">
        <v>3380</v>
      </c>
      <c r="E469" t="s">
        <v>3409</v>
      </c>
      <c r="F469" t="s">
        <v>1076</v>
      </c>
      <c r="H469" t="s">
        <v>90</v>
      </c>
      <c r="J469" t="s">
        <v>91</v>
      </c>
      <c r="K469">
        <v>95</v>
      </c>
      <c r="L469">
        <v>42</v>
      </c>
      <c r="M469">
        <v>53</v>
      </c>
      <c r="N469">
        <v>0</v>
      </c>
      <c r="O469">
        <v>8</v>
      </c>
      <c r="P469">
        <v>0</v>
      </c>
      <c r="R469">
        <v>8</v>
      </c>
      <c r="S469">
        <v>0.88</v>
      </c>
      <c r="T469" t="s">
        <v>10</v>
      </c>
      <c r="U469" t="s">
        <v>3410</v>
      </c>
      <c r="V469" t="s">
        <v>93</v>
      </c>
      <c r="W469" t="s">
        <v>182</v>
      </c>
      <c r="AG469">
        <v>45664</v>
      </c>
      <c r="AH469" t="s">
        <v>3411</v>
      </c>
      <c r="AK469">
        <v>8</v>
      </c>
      <c r="AY469" t="s">
        <v>3412</v>
      </c>
    </row>
    <row r="470" spans="1:51">
      <c r="A470" t="s">
        <v>3413</v>
      </c>
      <c r="B470" t="s">
        <v>3399</v>
      </c>
      <c r="C470" t="s">
        <v>3414</v>
      </c>
      <c r="D470" t="s">
        <v>3415</v>
      </c>
      <c r="E470" t="s">
        <v>3416</v>
      </c>
      <c r="F470" t="s">
        <v>290</v>
      </c>
      <c r="H470" t="s">
        <v>90</v>
      </c>
      <c r="J470" t="s">
        <v>91</v>
      </c>
      <c r="K470">
        <v>609769</v>
      </c>
      <c r="L470">
        <v>289488</v>
      </c>
      <c r="M470">
        <v>320281</v>
      </c>
      <c r="N470">
        <v>0</v>
      </c>
      <c r="O470">
        <v>0</v>
      </c>
      <c r="P470">
        <v>0</v>
      </c>
      <c r="S470">
        <v>5640.36</v>
      </c>
      <c r="T470" t="s">
        <v>10</v>
      </c>
      <c r="U470" t="s">
        <v>3417</v>
      </c>
      <c r="V470" t="s">
        <v>93</v>
      </c>
      <c r="W470" t="s">
        <v>94</v>
      </c>
      <c r="AG470">
        <v>45664</v>
      </c>
      <c r="AH470" t="s">
        <v>3418</v>
      </c>
      <c r="AY470" t="s">
        <v>3419</v>
      </c>
    </row>
    <row r="471" spans="1:51">
      <c r="A471" t="s">
        <v>3420</v>
      </c>
      <c r="B471" t="s">
        <v>3421</v>
      </c>
      <c r="C471" t="s">
        <v>3422</v>
      </c>
      <c r="D471" t="s">
        <v>3423</v>
      </c>
      <c r="E471" t="s">
        <v>3424</v>
      </c>
      <c r="F471" t="s">
        <v>496</v>
      </c>
      <c r="G471" t="s">
        <v>3425</v>
      </c>
      <c r="H471" t="s">
        <v>90</v>
      </c>
      <c r="J471" t="s">
        <v>91</v>
      </c>
      <c r="K471">
        <v>37660</v>
      </c>
      <c r="L471">
        <v>13618</v>
      </c>
      <c r="M471">
        <v>24042</v>
      </c>
      <c r="N471">
        <v>0</v>
      </c>
      <c r="O471">
        <v>0</v>
      </c>
      <c r="P471">
        <v>0</v>
      </c>
      <c r="S471">
        <v>348.36</v>
      </c>
      <c r="T471" t="s">
        <v>12</v>
      </c>
      <c r="U471" t="s">
        <v>3426</v>
      </c>
      <c r="V471" t="s">
        <v>93</v>
      </c>
      <c r="W471" t="s">
        <v>94</v>
      </c>
      <c r="AG471">
        <v>45664</v>
      </c>
      <c r="AH471" t="s">
        <v>899</v>
      </c>
      <c r="AI471" t="s">
        <v>116</v>
      </c>
      <c r="AJ471" t="s">
        <v>199</v>
      </c>
      <c r="AN471">
        <v>148</v>
      </c>
      <c r="AY471" t="s">
        <v>3427</v>
      </c>
    </row>
    <row r="472" spans="1:51">
      <c r="A472" t="s">
        <v>3428</v>
      </c>
      <c r="B472" t="s">
        <v>3429</v>
      </c>
      <c r="C472" t="s">
        <v>3430</v>
      </c>
      <c r="D472" t="s">
        <v>3431</v>
      </c>
      <c r="E472" t="s">
        <v>3432</v>
      </c>
      <c r="F472" t="s">
        <v>13</v>
      </c>
      <c r="H472" t="s">
        <v>90</v>
      </c>
      <c r="J472" t="s">
        <v>91</v>
      </c>
      <c r="K472">
        <v>432556</v>
      </c>
      <c r="L472">
        <v>117293</v>
      </c>
      <c r="M472">
        <v>315263</v>
      </c>
      <c r="N472">
        <v>9</v>
      </c>
      <c r="O472">
        <v>0</v>
      </c>
      <c r="P472">
        <v>0</v>
      </c>
      <c r="R472">
        <v>9</v>
      </c>
      <c r="S472">
        <v>4001.14</v>
      </c>
      <c r="T472" t="s">
        <v>10</v>
      </c>
      <c r="U472" t="s">
        <v>3433</v>
      </c>
      <c r="V472" t="s">
        <v>93</v>
      </c>
      <c r="W472" t="s">
        <v>182</v>
      </c>
      <c r="AG472">
        <v>45664</v>
      </c>
      <c r="AH472" t="s">
        <v>916</v>
      </c>
      <c r="AI472" t="s">
        <v>116</v>
      </c>
      <c r="AJ472" t="s">
        <v>339</v>
      </c>
      <c r="AK472">
        <v>9</v>
      </c>
      <c r="AN472">
        <v>350</v>
      </c>
      <c r="AY472" t="s">
        <v>3434</v>
      </c>
    </row>
    <row r="473" spans="1:51">
      <c r="A473" t="s">
        <v>3435</v>
      </c>
      <c r="B473" t="s">
        <v>3436</v>
      </c>
      <c r="C473" t="s">
        <v>3437</v>
      </c>
      <c r="D473" t="s">
        <v>3438</v>
      </c>
      <c r="E473" t="s">
        <v>3439</v>
      </c>
      <c r="F473" t="s">
        <v>480</v>
      </c>
      <c r="H473" t="s">
        <v>90</v>
      </c>
      <c r="J473" t="s">
        <v>463</v>
      </c>
      <c r="K473">
        <v>458</v>
      </c>
      <c r="L473">
        <v>434</v>
      </c>
      <c r="M473">
        <v>24</v>
      </c>
      <c r="N473">
        <v>0</v>
      </c>
      <c r="O473">
        <v>0</v>
      </c>
      <c r="P473">
        <v>0</v>
      </c>
      <c r="S473">
        <v>4.24</v>
      </c>
      <c r="T473" t="s">
        <v>16</v>
      </c>
      <c r="U473" t="s">
        <v>3440</v>
      </c>
      <c r="V473" t="s">
        <v>93</v>
      </c>
      <c r="W473" t="s">
        <v>94</v>
      </c>
      <c r="AG473">
        <v>45663</v>
      </c>
      <c r="AH473" t="s">
        <v>3057</v>
      </c>
      <c r="AY473" t="s">
        <v>3441</v>
      </c>
    </row>
    <row r="474" spans="1:51">
      <c r="A474" t="s">
        <v>3442</v>
      </c>
      <c r="B474" t="s">
        <v>3443</v>
      </c>
      <c r="C474" t="s">
        <v>3444</v>
      </c>
      <c r="D474" t="s">
        <v>3445</v>
      </c>
      <c r="E474" t="s">
        <v>3446</v>
      </c>
      <c r="F474" t="s">
        <v>13</v>
      </c>
      <c r="H474" t="s">
        <v>90</v>
      </c>
      <c r="J474" t="s">
        <v>91</v>
      </c>
      <c r="K474">
        <v>432556</v>
      </c>
      <c r="L474">
        <v>117293</v>
      </c>
      <c r="M474">
        <v>315263</v>
      </c>
      <c r="N474">
        <v>4</v>
      </c>
      <c r="O474">
        <v>0</v>
      </c>
      <c r="P474">
        <v>0</v>
      </c>
      <c r="R474">
        <v>4</v>
      </c>
      <c r="S474">
        <v>4001.14</v>
      </c>
      <c r="T474" t="s">
        <v>12</v>
      </c>
      <c r="U474" t="s">
        <v>3447</v>
      </c>
      <c r="V474" t="s">
        <v>93</v>
      </c>
      <c r="W474" t="s">
        <v>94</v>
      </c>
      <c r="AG474">
        <v>45663</v>
      </c>
      <c r="AH474" t="s">
        <v>3448</v>
      </c>
      <c r="AI474" t="s">
        <v>116</v>
      </c>
      <c r="AJ474" t="s">
        <v>339</v>
      </c>
      <c r="AK474">
        <v>4</v>
      </c>
      <c r="AN474">
        <v>350</v>
      </c>
      <c r="AY474" t="s">
        <v>3449</v>
      </c>
    </row>
    <row r="475" spans="1:51">
      <c r="A475" t="s">
        <v>3450</v>
      </c>
      <c r="B475" t="s">
        <v>3451</v>
      </c>
      <c r="C475" t="s">
        <v>3452</v>
      </c>
      <c r="D475" t="s">
        <v>3453</v>
      </c>
      <c r="E475" t="s">
        <v>3453</v>
      </c>
      <c r="F475" t="s">
        <v>13</v>
      </c>
      <c r="H475" t="s">
        <v>90</v>
      </c>
      <c r="J475" t="s">
        <v>91</v>
      </c>
      <c r="K475">
        <v>432556</v>
      </c>
      <c r="L475">
        <v>117293</v>
      </c>
      <c r="M475">
        <v>315263</v>
      </c>
      <c r="N475">
        <v>5</v>
      </c>
      <c r="O475">
        <v>0</v>
      </c>
      <c r="P475">
        <v>0</v>
      </c>
      <c r="R475">
        <v>5</v>
      </c>
      <c r="S475">
        <v>4001.14</v>
      </c>
      <c r="T475" t="s">
        <v>10</v>
      </c>
      <c r="U475" t="s">
        <v>3454</v>
      </c>
      <c r="V475" t="s">
        <v>93</v>
      </c>
      <c r="W475" t="s">
        <v>94</v>
      </c>
      <c r="AG475">
        <v>45663</v>
      </c>
      <c r="AH475" t="s">
        <v>1019</v>
      </c>
      <c r="AI475" t="s">
        <v>116</v>
      </c>
      <c r="AJ475" t="s">
        <v>339</v>
      </c>
      <c r="AK475">
        <v>5</v>
      </c>
      <c r="AN475">
        <v>350</v>
      </c>
      <c r="AY475" t="s">
        <v>3455</v>
      </c>
    </row>
    <row r="476" spans="1:51">
      <c r="A476" t="s">
        <v>3456</v>
      </c>
      <c r="B476" t="s">
        <v>3457</v>
      </c>
      <c r="C476" t="s">
        <v>3458</v>
      </c>
      <c r="D476" t="s">
        <v>3459</v>
      </c>
      <c r="E476" t="s">
        <v>3460</v>
      </c>
      <c r="F476" t="s">
        <v>462</v>
      </c>
      <c r="G476" t="s">
        <v>1127</v>
      </c>
      <c r="H476" t="s">
        <v>90</v>
      </c>
      <c r="J476" t="s">
        <v>463</v>
      </c>
      <c r="K476">
        <v>17458</v>
      </c>
      <c r="L476">
        <v>7029</v>
      </c>
      <c r="M476">
        <v>10429</v>
      </c>
      <c r="N476">
        <v>2</v>
      </c>
      <c r="O476">
        <v>0</v>
      </c>
      <c r="P476">
        <v>0</v>
      </c>
      <c r="R476">
        <v>2</v>
      </c>
      <c r="S476">
        <v>161.49</v>
      </c>
      <c r="T476" t="s">
        <v>10</v>
      </c>
      <c r="U476" t="s">
        <v>3461</v>
      </c>
      <c r="V476" t="s">
        <v>93</v>
      </c>
      <c r="W476" t="s">
        <v>512</v>
      </c>
      <c r="AG476">
        <v>45663</v>
      </c>
      <c r="AH476" t="s">
        <v>3462</v>
      </c>
      <c r="AK476">
        <v>2</v>
      </c>
      <c r="AY476" t="s">
        <v>3463</v>
      </c>
    </row>
    <row r="477" spans="1:51">
      <c r="A477" t="s">
        <v>3464</v>
      </c>
      <c r="B477" t="s">
        <v>3465</v>
      </c>
      <c r="C477" t="s">
        <v>3466</v>
      </c>
      <c r="D477" t="s">
        <v>3467</v>
      </c>
      <c r="E477" t="s">
        <v>3468</v>
      </c>
      <c r="F477" t="s">
        <v>462</v>
      </c>
      <c r="G477" t="s">
        <v>1127</v>
      </c>
      <c r="H477" t="s">
        <v>90</v>
      </c>
      <c r="J477" t="s">
        <v>463</v>
      </c>
      <c r="K477">
        <v>17458</v>
      </c>
      <c r="L477">
        <v>7029</v>
      </c>
      <c r="M477">
        <v>10429</v>
      </c>
      <c r="N477">
        <v>1</v>
      </c>
      <c r="O477">
        <v>0</v>
      </c>
      <c r="P477">
        <v>0</v>
      </c>
      <c r="R477">
        <v>1</v>
      </c>
      <c r="S477">
        <v>161.49</v>
      </c>
      <c r="T477" t="s">
        <v>10</v>
      </c>
      <c r="U477" t="s">
        <v>3469</v>
      </c>
      <c r="V477" t="s">
        <v>93</v>
      </c>
      <c r="W477" t="s">
        <v>3470</v>
      </c>
      <c r="AG477">
        <v>45663</v>
      </c>
      <c r="AH477" t="s">
        <v>3111</v>
      </c>
      <c r="AK477">
        <v>1</v>
      </c>
      <c r="AY477" t="s">
        <v>3471</v>
      </c>
    </row>
    <row r="478" spans="1:51">
      <c r="A478" t="s">
        <v>3472</v>
      </c>
      <c r="B478" t="s">
        <v>3473</v>
      </c>
      <c r="C478" t="s">
        <v>3474</v>
      </c>
      <c r="D478" t="s">
        <v>3438</v>
      </c>
      <c r="E478" t="s">
        <v>3439</v>
      </c>
      <c r="F478" t="s">
        <v>480</v>
      </c>
      <c r="H478" t="s">
        <v>90</v>
      </c>
      <c r="J478" t="s">
        <v>463</v>
      </c>
      <c r="K478">
        <v>458</v>
      </c>
      <c r="L478">
        <v>434</v>
      </c>
      <c r="M478">
        <v>24</v>
      </c>
      <c r="N478">
        <v>0</v>
      </c>
      <c r="O478">
        <v>0</v>
      </c>
      <c r="P478">
        <v>0</v>
      </c>
      <c r="S478">
        <v>4.24</v>
      </c>
      <c r="T478" t="s">
        <v>16</v>
      </c>
      <c r="U478" t="s">
        <v>3475</v>
      </c>
      <c r="V478" t="s">
        <v>93</v>
      </c>
      <c r="W478" t="s">
        <v>94</v>
      </c>
      <c r="AG478">
        <v>45663</v>
      </c>
      <c r="AH478" t="s">
        <v>3476</v>
      </c>
      <c r="AY478" t="s">
        <v>3477</v>
      </c>
    </row>
    <row r="479" spans="1:51">
      <c r="A479" t="s">
        <v>3478</v>
      </c>
      <c r="B479" t="s">
        <v>3479</v>
      </c>
      <c r="C479" t="s">
        <v>3480</v>
      </c>
      <c r="D479" t="s">
        <v>3481</v>
      </c>
      <c r="E479" t="s">
        <v>3482</v>
      </c>
      <c r="F479" t="s">
        <v>3483</v>
      </c>
      <c r="H479" t="s">
        <v>90</v>
      </c>
      <c r="J479" t="s">
        <v>91</v>
      </c>
      <c r="K479">
        <v>7412</v>
      </c>
      <c r="L479">
        <v>2790</v>
      </c>
      <c r="M479">
        <v>4622</v>
      </c>
      <c r="N479">
        <v>0</v>
      </c>
      <c r="O479">
        <v>0</v>
      </c>
      <c r="P479">
        <v>0</v>
      </c>
      <c r="S479">
        <v>68.56</v>
      </c>
      <c r="T479" t="s">
        <v>10</v>
      </c>
      <c r="U479" t="s">
        <v>3484</v>
      </c>
      <c r="V479" t="s">
        <v>93</v>
      </c>
      <c r="W479" t="s">
        <v>94</v>
      </c>
      <c r="AG479">
        <v>45663</v>
      </c>
      <c r="AH479" t="s">
        <v>3485</v>
      </c>
      <c r="AY479" t="s">
        <v>3486</v>
      </c>
    </row>
    <row r="480" spans="1:51">
      <c r="A480" t="s">
        <v>3487</v>
      </c>
      <c r="B480" t="s">
        <v>3488</v>
      </c>
      <c r="C480" t="s">
        <v>3489</v>
      </c>
      <c r="D480" t="s">
        <v>3490</v>
      </c>
      <c r="E480" t="s">
        <v>3491</v>
      </c>
      <c r="F480" t="s">
        <v>123</v>
      </c>
      <c r="H480" t="s">
        <v>90</v>
      </c>
      <c r="J480" t="s">
        <v>91</v>
      </c>
      <c r="K480">
        <v>597577</v>
      </c>
      <c r="L480">
        <v>119585</v>
      </c>
      <c r="M480">
        <v>477992</v>
      </c>
      <c r="N480">
        <v>0</v>
      </c>
      <c r="O480">
        <v>0</v>
      </c>
      <c r="P480">
        <v>0</v>
      </c>
      <c r="R480">
        <v>1</v>
      </c>
      <c r="S480">
        <v>5527.59</v>
      </c>
      <c r="T480" t="s">
        <v>10</v>
      </c>
      <c r="U480" t="s">
        <v>3492</v>
      </c>
      <c r="V480" t="s">
        <v>93</v>
      </c>
      <c r="W480" t="s">
        <v>182</v>
      </c>
      <c r="AG480">
        <v>45663</v>
      </c>
      <c r="AH480" t="s">
        <v>3493</v>
      </c>
      <c r="AI480" t="s">
        <v>126</v>
      </c>
      <c r="AJ480" t="s">
        <v>127</v>
      </c>
      <c r="AL480">
        <v>1</v>
      </c>
      <c r="AN480">
        <v>553</v>
      </c>
      <c r="AS480">
        <v>1</v>
      </c>
      <c r="AY480" t="s">
        <v>3494</v>
      </c>
    </row>
    <row r="481" spans="1:51">
      <c r="A481" t="s">
        <v>3495</v>
      </c>
      <c r="B481" t="s">
        <v>3496</v>
      </c>
      <c r="C481" t="s">
        <v>3497</v>
      </c>
      <c r="D481" t="s">
        <v>3498</v>
      </c>
      <c r="E481" t="s">
        <v>3499</v>
      </c>
      <c r="F481" t="s">
        <v>15</v>
      </c>
      <c r="G481" t="s">
        <v>3500</v>
      </c>
      <c r="H481" t="s">
        <v>90</v>
      </c>
      <c r="J481" t="s">
        <v>91</v>
      </c>
      <c r="K481">
        <v>2182206</v>
      </c>
      <c r="L481">
        <v>481649</v>
      </c>
      <c r="M481">
        <v>1700557</v>
      </c>
      <c r="N481">
        <v>0</v>
      </c>
      <c r="O481">
        <v>0</v>
      </c>
      <c r="P481">
        <v>0</v>
      </c>
      <c r="S481">
        <v>20185.41</v>
      </c>
      <c r="T481" t="s">
        <v>16</v>
      </c>
      <c r="U481" t="s">
        <v>3501</v>
      </c>
      <c r="V481" t="s">
        <v>93</v>
      </c>
      <c r="W481" t="s">
        <v>94</v>
      </c>
      <c r="AG481">
        <v>45663</v>
      </c>
      <c r="AH481" t="s">
        <v>3502</v>
      </c>
      <c r="AI481" t="s">
        <v>116</v>
      </c>
      <c r="AJ481" t="s">
        <v>2834</v>
      </c>
      <c r="AN481">
        <v>7714</v>
      </c>
      <c r="AY481" t="s">
        <v>3503</v>
      </c>
    </row>
    <row r="482" spans="1:51">
      <c r="A482" t="s">
        <v>3504</v>
      </c>
      <c r="B482" t="s">
        <v>3488</v>
      </c>
      <c r="C482" t="s">
        <v>3505</v>
      </c>
      <c r="D482" t="s">
        <v>3506</v>
      </c>
      <c r="E482" t="s">
        <v>3507</v>
      </c>
      <c r="F482" t="s">
        <v>800</v>
      </c>
      <c r="H482" t="s">
        <v>90</v>
      </c>
      <c r="J482" t="s">
        <v>91</v>
      </c>
      <c r="K482">
        <v>6127</v>
      </c>
      <c r="L482">
        <v>1535</v>
      </c>
      <c r="M482">
        <v>4592</v>
      </c>
      <c r="N482">
        <v>0</v>
      </c>
      <c r="O482">
        <v>0</v>
      </c>
      <c r="P482">
        <v>0</v>
      </c>
      <c r="S482">
        <v>56.67</v>
      </c>
      <c r="T482" t="s">
        <v>10</v>
      </c>
      <c r="U482" t="s">
        <v>3508</v>
      </c>
      <c r="V482" t="s">
        <v>93</v>
      </c>
      <c r="W482" t="s">
        <v>182</v>
      </c>
      <c r="AG482">
        <v>45663</v>
      </c>
      <c r="AH482" t="s">
        <v>3302</v>
      </c>
      <c r="AN482">
        <v>196</v>
      </c>
      <c r="AY482" t="s">
        <v>3509</v>
      </c>
    </row>
    <row r="483" spans="1:51">
      <c r="A483" t="s">
        <v>3510</v>
      </c>
      <c r="B483" t="s">
        <v>3511</v>
      </c>
      <c r="C483" t="s">
        <v>3512</v>
      </c>
      <c r="D483" t="s">
        <v>3513</v>
      </c>
      <c r="E483" t="s">
        <v>3514</v>
      </c>
      <c r="F483" t="s">
        <v>429</v>
      </c>
      <c r="H483" t="s">
        <v>90</v>
      </c>
      <c r="J483" t="s">
        <v>91</v>
      </c>
      <c r="K483">
        <v>22942</v>
      </c>
      <c r="L483">
        <v>9664</v>
      </c>
      <c r="M483">
        <v>13278</v>
      </c>
      <c r="N483">
        <v>0</v>
      </c>
      <c r="O483">
        <v>0</v>
      </c>
      <c r="P483">
        <v>0</v>
      </c>
      <c r="S483">
        <v>212.21</v>
      </c>
      <c r="T483" t="s">
        <v>10</v>
      </c>
      <c r="U483" t="s">
        <v>3515</v>
      </c>
      <c r="V483" t="s">
        <v>93</v>
      </c>
      <c r="W483" t="s">
        <v>182</v>
      </c>
      <c r="AG483">
        <v>45663</v>
      </c>
      <c r="AH483" t="s">
        <v>3516</v>
      </c>
      <c r="AY483" t="s">
        <v>3517</v>
      </c>
    </row>
    <row r="484" spans="1:51">
      <c r="A484" t="s">
        <v>3518</v>
      </c>
      <c r="B484" t="s">
        <v>3519</v>
      </c>
      <c r="C484" t="s">
        <v>3520</v>
      </c>
      <c r="D484" t="s">
        <v>3521</v>
      </c>
      <c r="E484" t="s">
        <v>3522</v>
      </c>
      <c r="F484" t="s">
        <v>363</v>
      </c>
      <c r="H484" t="s">
        <v>90</v>
      </c>
      <c r="J484" t="s">
        <v>91</v>
      </c>
      <c r="K484">
        <v>16496</v>
      </c>
      <c r="L484">
        <v>6271</v>
      </c>
      <c r="M484">
        <v>10225</v>
      </c>
      <c r="N484">
        <v>1</v>
      </c>
      <c r="O484">
        <v>0</v>
      </c>
      <c r="P484">
        <v>0</v>
      </c>
      <c r="R484">
        <v>1</v>
      </c>
      <c r="S484">
        <v>152.59</v>
      </c>
      <c r="T484" t="s">
        <v>10</v>
      </c>
      <c r="U484" t="s">
        <v>3523</v>
      </c>
      <c r="V484" t="s">
        <v>93</v>
      </c>
      <c r="W484" t="s">
        <v>454</v>
      </c>
      <c r="AG484">
        <v>45663</v>
      </c>
      <c r="AH484" t="s">
        <v>473</v>
      </c>
      <c r="AI484" t="s">
        <v>116</v>
      </c>
      <c r="AJ484" t="s">
        <v>199</v>
      </c>
      <c r="AK484">
        <v>1</v>
      </c>
      <c r="AN484">
        <v>309</v>
      </c>
      <c r="AY484" t="s">
        <v>3524</v>
      </c>
    </row>
    <row r="485" spans="1:51">
      <c r="A485" t="s">
        <v>3525</v>
      </c>
      <c r="B485" t="s">
        <v>3378</v>
      </c>
      <c r="C485" t="s">
        <v>3526</v>
      </c>
      <c r="D485" t="s">
        <v>3380</v>
      </c>
      <c r="E485" t="s">
        <v>3491</v>
      </c>
      <c r="F485" t="s">
        <v>783</v>
      </c>
      <c r="H485" t="s">
        <v>90</v>
      </c>
      <c r="J485" t="s">
        <v>91</v>
      </c>
      <c r="K485">
        <v>38488</v>
      </c>
      <c r="L485">
        <v>8526</v>
      </c>
      <c r="M485">
        <v>29962</v>
      </c>
      <c r="N485">
        <v>0</v>
      </c>
      <c r="O485">
        <v>0</v>
      </c>
      <c r="P485">
        <v>0</v>
      </c>
      <c r="S485">
        <v>356.01</v>
      </c>
      <c r="T485" t="s">
        <v>10</v>
      </c>
      <c r="U485" t="s">
        <v>3527</v>
      </c>
      <c r="V485" t="s">
        <v>93</v>
      </c>
      <c r="W485" t="s">
        <v>182</v>
      </c>
      <c r="AG485">
        <v>45663</v>
      </c>
      <c r="AH485" t="s">
        <v>3528</v>
      </c>
      <c r="AN485">
        <v>118</v>
      </c>
      <c r="AY485" t="s">
        <v>3529</v>
      </c>
    </row>
    <row r="486" spans="1:51">
      <c r="A486" t="s">
        <v>3530</v>
      </c>
      <c r="B486" t="s">
        <v>3531</v>
      </c>
      <c r="C486" t="s">
        <v>3532</v>
      </c>
      <c r="D486" t="s">
        <v>3533</v>
      </c>
      <c r="E486" t="s">
        <v>3534</v>
      </c>
      <c r="F486" t="s">
        <v>13</v>
      </c>
      <c r="H486" t="s">
        <v>90</v>
      </c>
      <c r="J486" t="s">
        <v>91</v>
      </c>
      <c r="K486">
        <v>432556</v>
      </c>
      <c r="L486">
        <v>117293</v>
      </c>
      <c r="M486">
        <v>315263</v>
      </c>
      <c r="N486">
        <v>11</v>
      </c>
      <c r="O486">
        <v>0</v>
      </c>
      <c r="P486">
        <v>1</v>
      </c>
      <c r="R486">
        <v>13</v>
      </c>
      <c r="S486">
        <v>4001.14</v>
      </c>
      <c r="T486" t="s">
        <v>10</v>
      </c>
      <c r="U486" t="s">
        <v>3535</v>
      </c>
      <c r="V486" t="s">
        <v>93</v>
      </c>
      <c r="W486" t="s">
        <v>94</v>
      </c>
      <c r="AG486">
        <v>45663</v>
      </c>
      <c r="AH486" t="s">
        <v>3536</v>
      </c>
      <c r="AI486" t="s">
        <v>116</v>
      </c>
      <c r="AJ486" t="s">
        <v>339</v>
      </c>
      <c r="AK486">
        <v>12</v>
      </c>
      <c r="AL486">
        <v>1</v>
      </c>
      <c r="AN486">
        <v>350</v>
      </c>
      <c r="AS486">
        <v>1</v>
      </c>
      <c r="AY486" t="s">
        <v>3537</v>
      </c>
    </row>
    <row r="487" spans="1:51">
      <c r="A487" t="s">
        <v>3538</v>
      </c>
      <c r="B487" t="s">
        <v>3539</v>
      </c>
      <c r="C487" t="s">
        <v>3540</v>
      </c>
      <c r="D487" t="s">
        <v>3541</v>
      </c>
      <c r="E487" t="s">
        <v>3541</v>
      </c>
      <c r="F487" t="s">
        <v>245</v>
      </c>
      <c r="G487" t="s">
        <v>246</v>
      </c>
      <c r="H487" t="s">
        <v>90</v>
      </c>
      <c r="J487" t="s">
        <v>91</v>
      </c>
      <c r="K487">
        <v>4074991</v>
      </c>
      <c r="L487">
        <v>757949</v>
      </c>
      <c r="M487">
        <v>3317042</v>
      </c>
      <c r="N487">
        <v>7</v>
      </c>
      <c r="O487">
        <v>0</v>
      </c>
      <c r="P487">
        <v>0</v>
      </c>
      <c r="R487">
        <v>7</v>
      </c>
      <c r="S487">
        <v>37693.67</v>
      </c>
      <c r="T487" t="s">
        <v>10</v>
      </c>
      <c r="U487" t="s">
        <v>3542</v>
      </c>
      <c r="V487" t="s">
        <v>93</v>
      </c>
      <c r="W487" t="s">
        <v>512</v>
      </c>
      <c r="AG487">
        <v>45663</v>
      </c>
      <c r="AH487" t="s">
        <v>1723</v>
      </c>
      <c r="AI487" t="s">
        <v>116</v>
      </c>
      <c r="AJ487" t="s">
        <v>249</v>
      </c>
      <c r="AK487">
        <v>7</v>
      </c>
      <c r="AN487">
        <v>1630</v>
      </c>
      <c r="AY487" t="s">
        <v>3543</v>
      </c>
    </row>
    <row r="488" spans="1:51">
      <c r="A488" t="s">
        <v>3544</v>
      </c>
      <c r="B488" t="s">
        <v>3545</v>
      </c>
      <c r="C488" t="s">
        <v>3546</v>
      </c>
      <c r="D488" t="s">
        <v>3547</v>
      </c>
      <c r="E488" t="s">
        <v>3548</v>
      </c>
      <c r="F488" t="s">
        <v>113</v>
      </c>
      <c r="G488" t="s">
        <v>3101</v>
      </c>
      <c r="H488" t="s">
        <v>90</v>
      </c>
      <c r="J488" t="s">
        <v>91</v>
      </c>
      <c r="K488">
        <v>67588</v>
      </c>
      <c r="L488">
        <v>28392</v>
      </c>
      <c r="M488">
        <v>39196</v>
      </c>
      <c r="N488">
        <v>1</v>
      </c>
      <c r="O488">
        <v>0</v>
      </c>
      <c r="P488">
        <v>0</v>
      </c>
      <c r="R488">
        <v>1</v>
      </c>
      <c r="S488">
        <v>625.19000000000005</v>
      </c>
      <c r="T488" t="s">
        <v>10</v>
      </c>
      <c r="U488" t="s">
        <v>3549</v>
      </c>
      <c r="V488" t="s">
        <v>93</v>
      </c>
      <c r="W488" t="s">
        <v>182</v>
      </c>
      <c r="AG488">
        <v>45663</v>
      </c>
      <c r="AH488" t="s">
        <v>923</v>
      </c>
      <c r="AI488" t="s">
        <v>116</v>
      </c>
      <c r="AK488">
        <v>1</v>
      </c>
      <c r="AN488">
        <v>48</v>
      </c>
      <c r="AY488" t="s">
        <v>3550</v>
      </c>
    </row>
    <row r="489" spans="1:51">
      <c r="A489" t="s">
        <v>3551</v>
      </c>
      <c r="B489" t="s">
        <v>3552</v>
      </c>
      <c r="C489" t="s">
        <v>3553</v>
      </c>
      <c r="D489" t="s">
        <v>3554</v>
      </c>
      <c r="E489" t="s">
        <v>559</v>
      </c>
      <c r="F489" t="s">
        <v>113</v>
      </c>
      <c r="G489" t="s">
        <v>560</v>
      </c>
      <c r="H489" t="s">
        <v>90</v>
      </c>
      <c r="J489" t="s">
        <v>91</v>
      </c>
      <c r="K489">
        <v>67588</v>
      </c>
      <c r="L489">
        <v>28392</v>
      </c>
      <c r="M489">
        <v>39196</v>
      </c>
      <c r="N489">
        <v>1</v>
      </c>
      <c r="O489">
        <v>0</v>
      </c>
      <c r="P489">
        <v>0</v>
      </c>
      <c r="R489">
        <v>1</v>
      </c>
      <c r="S489">
        <v>625.19000000000005</v>
      </c>
      <c r="T489" t="s">
        <v>10</v>
      </c>
      <c r="U489" t="s">
        <v>3555</v>
      </c>
      <c r="V489" t="s">
        <v>93</v>
      </c>
      <c r="W489" t="s">
        <v>94</v>
      </c>
      <c r="AG489">
        <v>45663</v>
      </c>
      <c r="AH489" t="s">
        <v>1604</v>
      </c>
      <c r="AI489" t="s">
        <v>116</v>
      </c>
      <c r="AK489">
        <v>1</v>
      </c>
      <c r="AN489">
        <v>48</v>
      </c>
      <c r="AY489" t="s">
        <v>3556</v>
      </c>
    </row>
    <row r="490" spans="1:51">
      <c r="A490" t="s">
        <v>3557</v>
      </c>
      <c r="B490" t="s">
        <v>3558</v>
      </c>
      <c r="C490" t="s">
        <v>3559</v>
      </c>
      <c r="D490" t="s">
        <v>3380</v>
      </c>
      <c r="E490" t="s">
        <v>3507</v>
      </c>
      <c r="F490" t="s">
        <v>583</v>
      </c>
      <c r="H490" t="s">
        <v>90</v>
      </c>
      <c r="J490" t="s">
        <v>91</v>
      </c>
      <c r="K490">
        <v>649</v>
      </c>
      <c r="L490">
        <v>372</v>
      </c>
      <c r="M490">
        <v>277</v>
      </c>
      <c r="N490">
        <v>0</v>
      </c>
      <c r="O490">
        <v>0</v>
      </c>
      <c r="P490">
        <v>0</v>
      </c>
      <c r="S490">
        <v>6</v>
      </c>
      <c r="T490" t="s">
        <v>12</v>
      </c>
      <c r="U490" t="s">
        <v>3527</v>
      </c>
      <c r="V490" t="s">
        <v>93</v>
      </c>
      <c r="W490" t="s">
        <v>182</v>
      </c>
      <c r="AG490">
        <v>45662</v>
      </c>
      <c r="AH490" t="s">
        <v>585</v>
      </c>
      <c r="AY490" t="s">
        <v>3560</v>
      </c>
    </row>
    <row r="491" spans="1:51">
      <c r="A491" t="s">
        <v>3561</v>
      </c>
      <c r="B491" t="s">
        <v>3562</v>
      </c>
      <c r="C491" t="s">
        <v>3563</v>
      </c>
      <c r="D491" t="s">
        <v>3564</v>
      </c>
      <c r="E491" t="s">
        <v>3565</v>
      </c>
      <c r="F491" t="s">
        <v>17</v>
      </c>
      <c r="G491" t="s">
        <v>3566</v>
      </c>
      <c r="H491" t="s">
        <v>90</v>
      </c>
      <c r="J491" t="s">
        <v>91</v>
      </c>
      <c r="K491">
        <v>4163093</v>
      </c>
      <c r="L491">
        <v>884252</v>
      </c>
      <c r="M491">
        <v>3278841</v>
      </c>
      <c r="N491">
        <v>7</v>
      </c>
      <c r="O491">
        <v>0</v>
      </c>
      <c r="P491">
        <v>0</v>
      </c>
      <c r="R491">
        <v>7</v>
      </c>
      <c r="S491">
        <v>38508.61</v>
      </c>
      <c r="T491" t="s">
        <v>10</v>
      </c>
      <c r="U491" t="s">
        <v>3567</v>
      </c>
      <c r="V491" t="s">
        <v>93</v>
      </c>
      <c r="W491" t="s">
        <v>94</v>
      </c>
      <c r="AG491">
        <v>45662</v>
      </c>
      <c r="AH491" t="s">
        <v>3568</v>
      </c>
      <c r="AI491" t="s">
        <v>116</v>
      </c>
      <c r="AJ491" t="s">
        <v>136</v>
      </c>
      <c r="AK491">
        <v>7</v>
      </c>
      <c r="AN491">
        <v>2013</v>
      </c>
      <c r="AY491" t="s">
        <v>3569</v>
      </c>
    </row>
    <row r="492" spans="1:51">
      <c r="A492" t="s">
        <v>3570</v>
      </c>
      <c r="B492" t="s">
        <v>3571</v>
      </c>
      <c r="C492" t="s">
        <v>3572</v>
      </c>
      <c r="D492" t="s">
        <v>3573</v>
      </c>
      <c r="E492" t="s">
        <v>3574</v>
      </c>
      <c r="F492" t="s">
        <v>952</v>
      </c>
      <c r="H492" t="s">
        <v>90</v>
      </c>
      <c r="J492" t="s">
        <v>91</v>
      </c>
      <c r="K492">
        <v>3782</v>
      </c>
      <c r="L492">
        <v>2177</v>
      </c>
      <c r="M492">
        <v>1605</v>
      </c>
      <c r="N492">
        <v>2</v>
      </c>
      <c r="O492">
        <v>0</v>
      </c>
      <c r="P492">
        <v>0</v>
      </c>
      <c r="R492">
        <v>2</v>
      </c>
      <c r="S492">
        <v>34.979999999999997</v>
      </c>
      <c r="T492" t="s">
        <v>12</v>
      </c>
      <c r="U492" t="s">
        <v>3575</v>
      </c>
      <c r="V492" t="s">
        <v>93</v>
      </c>
      <c r="W492" t="s">
        <v>94</v>
      </c>
      <c r="AG492">
        <v>45662</v>
      </c>
      <c r="AH492" t="s">
        <v>3576</v>
      </c>
      <c r="AK492">
        <v>2</v>
      </c>
      <c r="AN492">
        <v>21</v>
      </c>
      <c r="AY492" t="s">
        <v>3577</v>
      </c>
    </row>
    <row r="493" spans="1:51">
      <c r="A493" t="s">
        <v>3578</v>
      </c>
      <c r="B493" t="s">
        <v>3579</v>
      </c>
      <c r="C493" t="s">
        <v>3580</v>
      </c>
      <c r="D493" t="s">
        <v>3581</v>
      </c>
      <c r="E493" t="s">
        <v>3582</v>
      </c>
      <c r="F493" t="s">
        <v>19</v>
      </c>
      <c r="G493" t="s">
        <v>614</v>
      </c>
      <c r="H493" t="s">
        <v>90</v>
      </c>
      <c r="J493" t="s">
        <v>91</v>
      </c>
      <c r="K493">
        <v>229979</v>
      </c>
      <c r="L493">
        <v>75399</v>
      </c>
      <c r="M493">
        <v>154580</v>
      </c>
      <c r="N493">
        <v>0</v>
      </c>
      <c r="O493">
        <v>0</v>
      </c>
      <c r="P493">
        <v>0</v>
      </c>
      <c r="S493">
        <v>2127.31</v>
      </c>
      <c r="T493" t="s">
        <v>12</v>
      </c>
      <c r="U493" t="s">
        <v>3583</v>
      </c>
      <c r="V493" t="s">
        <v>93</v>
      </c>
      <c r="W493" t="s">
        <v>182</v>
      </c>
      <c r="AG493">
        <v>45662</v>
      </c>
      <c r="AH493" t="s">
        <v>3584</v>
      </c>
      <c r="AI493" t="s">
        <v>116</v>
      </c>
      <c r="AJ493" t="s">
        <v>136</v>
      </c>
      <c r="AN493">
        <v>147</v>
      </c>
      <c r="AY493" t="s">
        <v>3585</v>
      </c>
    </row>
    <row r="494" spans="1:51">
      <c r="A494" t="s">
        <v>3586</v>
      </c>
      <c r="B494" t="s">
        <v>3587</v>
      </c>
      <c r="C494" t="s">
        <v>3588</v>
      </c>
      <c r="D494" t="s">
        <v>3589</v>
      </c>
      <c r="E494" t="s">
        <v>3590</v>
      </c>
      <c r="F494" t="s">
        <v>18</v>
      </c>
      <c r="H494" t="s">
        <v>90</v>
      </c>
      <c r="J494" t="s">
        <v>91</v>
      </c>
      <c r="K494">
        <v>608254</v>
      </c>
      <c r="L494">
        <v>58985</v>
      </c>
      <c r="M494">
        <v>549269</v>
      </c>
      <c r="N494">
        <v>1</v>
      </c>
      <c r="O494">
        <v>0</v>
      </c>
      <c r="P494">
        <v>0</v>
      </c>
      <c r="R494">
        <v>1</v>
      </c>
      <c r="S494">
        <v>5626.35</v>
      </c>
      <c r="T494" t="s">
        <v>12</v>
      </c>
      <c r="U494" t="s">
        <v>3591</v>
      </c>
      <c r="V494" t="s">
        <v>93</v>
      </c>
      <c r="W494" t="s">
        <v>94</v>
      </c>
      <c r="AG494">
        <v>45662</v>
      </c>
      <c r="AH494" t="s">
        <v>3592</v>
      </c>
      <c r="AK494">
        <v>1</v>
      </c>
      <c r="AN494">
        <v>1093</v>
      </c>
      <c r="AY494" t="s">
        <v>3593</v>
      </c>
    </row>
    <row r="495" spans="1:51">
      <c r="A495" t="s">
        <v>3594</v>
      </c>
      <c r="B495" t="s">
        <v>3595</v>
      </c>
      <c r="C495" t="s">
        <v>3596</v>
      </c>
      <c r="D495" t="s">
        <v>3597</v>
      </c>
      <c r="E495" t="s">
        <v>3597</v>
      </c>
      <c r="F495" t="s">
        <v>9</v>
      </c>
      <c r="G495" t="s">
        <v>809</v>
      </c>
      <c r="H495" t="s">
        <v>90</v>
      </c>
      <c r="J495" t="s">
        <v>91</v>
      </c>
      <c r="K495">
        <v>16000</v>
      </c>
      <c r="L495">
        <v>5087</v>
      </c>
      <c r="M495">
        <v>10913</v>
      </c>
      <c r="N495">
        <v>0</v>
      </c>
      <c r="O495">
        <v>0</v>
      </c>
      <c r="P495">
        <v>0</v>
      </c>
      <c r="S495">
        <v>148</v>
      </c>
      <c r="T495" t="s">
        <v>12</v>
      </c>
      <c r="U495" t="s">
        <v>3598</v>
      </c>
      <c r="V495" t="s">
        <v>93</v>
      </c>
      <c r="W495" t="s">
        <v>182</v>
      </c>
      <c r="AG495">
        <v>45662</v>
      </c>
      <c r="AH495" t="s">
        <v>3599</v>
      </c>
      <c r="AI495" t="s">
        <v>116</v>
      </c>
      <c r="AJ495" t="s">
        <v>811</v>
      </c>
      <c r="AN495">
        <v>53</v>
      </c>
      <c r="AY495" t="s">
        <v>3600</v>
      </c>
    </row>
    <row r="496" spans="1:51">
      <c r="A496" t="s">
        <v>3601</v>
      </c>
      <c r="B496" t="s">
        <v>3602</v>
      </c>
      <c r="C496" t="s">
        <v>3603</v>
      </c>
      <c r="D496" t="s">
        <v>3604</v>
      </c>
      <c r="E496" t="s">
        <v>3605</v>
      </c>
      <c r="F496" t="s">
        <v>834</v>
      </c>
      <c r="H496" t="s">
        <v>90</v>
      </c>
      <c r="J496" t="s">
        <v>91</v>
      </c>
      <c r="K496">
        <v>143</v>
      </c>
      <c r="L496">
        <v>113</v>
      </c>
      <c r="M496">
        <v>30</v>
      </c>
      <c r="N496">
        <v>0</v>
      </c>
      <c r="O496">
        <v>0</v>
      </c>
      <c r="P496">
        <v>0</v>
      </c>
      <c r="S496">
        <v>1.32</v>
      </c>
      <c r="T496" t="s">
        <v>10</v>
      </c>
      <c r="U496" t="s">
        <v>3606</v>
      </c>
      <c r="V496" t="s">
        <v>93</v>
      </c>
      <c r="W496" t="s">
        <v>94</v>
      </c>
      <c r="AG496">
        <v>45662</v>
      </c>
      <c r="AH496" t="s">
        <v>821</v>
      </c>
      <c r="AY496" t="s">
        <v>3607</v>
      </c>
    </row>
    <row r="497" spans="1:51">
      <c r="A497" t="s">
        <v>3608</v>
      </c>
      <c r="B497" t="s">
        <v>3539</v>
      </c>
      <c r="C497" t="s">
        <v>3609</v>
      </c>
      <c r="D497" t="s">
        <v>3610</v>
      </c>
      <c r="E497" t="s">
        <v>3611</v>
      </c>
      <c r="F497" t="s">
        <v>290</v>
      </c>
      <c r="G497" t="s">
        <v>246</v>
      </c>
      <c r="H497" t="s">
        <v>90</v>
      </c>
      <c r="J497" t="s">
        <v>91</v>
      </c>
      <c r="K497">
        <v>609769</v>
      </c>
      <c r="L497">
        <v>289488</v>
      </c>
      <c r="M497">
        <v>320281</v>
      </c>
      <c r="N497">
        <v>0</v>
      </c>
      <c r="O497">
        <v>0</v>
      </c>
      <c r="P497">
        <v>0</v>
      </c>
      <c r="S497">
        <v>5640.36</v>
      </c>
      <c r="T497" t="s">
        <v>10</v>
      </c>
      <c r="U497" t="s">
        <v>3612</v>
      </c>
      <c r="V497" t="s">
        <v>93</v>
      </c>
      <c r="W497" t="s">
        <v>3470</v>
      </c>
      <c r="AG497">
        <v>45662</v>
      </c>
      <c r="AH497" t="s">
        <v>292</v>
      </c>
      <c r="AY497" t="s">
        <v>3613</v>
      </c>
    </row>
    <row r="498" spans="1:51">
      <c r="A498" t="s">
        <v>3614</v>
      </c>
      <c r="B498" t="s">
        <v>3378</v>
      </c>
      <c r="C498" t="s">
        <v>3615</v>
      </c>
      <c r="D498" t="s">
        <v>3380</v>
      </c>
      <c r="E498" t="s">
        <v>3616</v>
      </c>
      <c r="F498" t="s">
        <v>834</v>
      </c>
      <c r="G498" t="s">
        <v>835</v>
      </c>
      <c r="H498" t="s">
        <v>90</v>
      </c>
      <c r="J498" t="s">
        <v>91</v>
      </c>
      <c r="K498">
        <v>143</v>
      </c>
      <c r="L498">
        <v>113</v>
      </c>
      <c r="M498">
        <v>30</v>
      </c>
      <c r="N498">
        <v>0</v>
      </c>
      <c r="O498">
        <v>0</v>
      </c>
      <c r="P498">
        <v>0</v>
      </c>
      <c r="S498">
        <v>1.32</v>
      </c>
      <c r="T498" t="s">
        <v>12</v>
      </c>
      <c r="U498" t="s">
        <v>3492</v>
      </c>
      <c r="V498" t="s">
        <v>93</v>
      </c>
      <c r="W498" t="s">
        <v>182</v>
      </c>
      <c r="AG498">
        <v>45662</v>
      </c>
      <c r="AH498" t="s">
        <v>3617</v>
      </c>
      <c r="AY498" t="s">
        <v>3618</v>
      </c>
    </row>
    <row r="499" spans="1:51">
      <c r="A499" t="s">
        <v>3619</v>
      </c>
      <c r="B499" t="s">
        <v>3620</v>
      </c>
      <c r="C499" t="s">
        <v>3621</v>
      </c>
      <c r="D499" t="s">
        <v>3622</v>
      </c>
      <c r="E499" t="s">
        <v>3623</v>
      </c>
      <c r="F499" t="s">
        <v>684</v>
      </c>
      <c r="H499" t="s">
        <v>90</v>
      </c>
      <c r="J499" t="s">
        <v>91</v>
      </c>
      <c r="K499">
        <v>2864</v>
      </c>
      <c r="L499">
        <v>1655</v>
      </c>
      <c r="M499">
        <v>1209</v>
      </c>
      <c r="N499">
        <v>1</v>
      </c>
      <c r="O499">
        <v>0</v>
      </c>
      <c r="P499">
        <v>0</v>
      </c>
      <c r="R499">
        <v>1</v>
      </c>
      <c r="S499">
        <v>26.49</v>
      </c>
      <c r="T499" t="s">
        <v>12</v>
      </c>
      <c r="U499" t="s">
        <v>3624</v>
      </c>
      <c r="V499" t="s">
        <v>93</v>
      </c>
      <c r="W499" t="s">
        <v>182</v>
      </c>
      <c r="AG499">
        <v>45662</v>
      </c>
      <c r="AH499" t="s">
        <v>3625</v>
      </c>
      <c r="AK499">
        <v>1</v>
      </c>
      <c r="AY499" t="s">
        <v>3626</v>
      </c>
    </row>
    <row r="500" spans="1:51">
      <c r="A500" t="s">
        <v>3627</v>
      </c>
      <c r="B500" t="s">
        <v>3488</v>
      </c>
      <c r="C500" t="s">
        <v>3628</v>
      </c>
      <c r="D500" t="s">
        <v>3629</v>
      </c>
      <c r="E500" t="s">
        <v>3491</v>
      </c>
      <c r="F500" t="s">
        <v>188</v>
      </c>
      <c r="H500" t="s">
        <v>90</v>
      </c>
      <c r="J500" t="s">
        <v>91</v>
      </c>
      <c r="K500">
        <v>23879</v>
      </c>
      <c r="L500">
        <v>7556</v>
      </c>
      <c r="M500">
        <v>16323</v>
      </c>
      <c r="N500">
        <v>0</v>
      </c>
      <c r="O500">
        <v>0</v>
      </c>
      <c r="P500">
        <v>0</v>
      </c>
      <c r="S500">
        <v>220.88</v>
      </c>
      <c r="T500" t="s">
        <v>10</v>
      </c>
      <c r="U500" t="s">
        <v>3527</v>
      </c>
      <c r="V500" t="s">
        <v>93</v>
      </c>
      <c r="W500" t="s">
        <v>182</v>
      </c>
      <c r="AG500">
        <v>45662</v>
      </c>
      <c r="AH500" t="s">
        <v>3630</v>
      </c>
      <c r="AY500" t="s">
        <v>3631</v>
      </c>
    </row>
    <row r="501" spans="1:51">
      <c r="A501" t="s">
        <v>3632</v>
      </c>
      <c r="B501" t="s">
        <v>3633</v>
      </c>
      <c r="C501" t="s">
        <v>3634</v>
      </c>
      <c r="D501" t="s">
        <v>959</v>
      </c>
      <c r="E501" t="s">
        <v>3635</v>
      </c>
      <c r="F501" t="s">
        <v>961</v>
      </c>
      <c r="H501" t="s">
        <v>90</v>
      </c>
      <c r="J501" t="s">
        <v>91</v>
      </c>
      <c r="K501">
        <v>181925</v>
      </c>
      <c r="L501">
        <v>43038</v>
      </c>
      <c r="M501">
        <v>138887</v>
      </c>
      <c r="N501">
        <v>1</v>
      </c>
      <c r="O501">
        <v>0</v>
      </c>
      <c r="P501">
        <v>0</v>
      </c>
      <c r="R501">
        <v>1</v>
      </c>
      <c r="S501">
        <v>1682.81</v>
      </c>
      <c r="T501" t="s">
        <v>10</v>
      </c>
      <c r="U501" t="s">
        <v>3636</v>
      </c>
      <c r="V501" t="s">
        <v>93</v>
      </c>
      <c r="W501" t="s">
        <v>94</v>
      </c>
      <c r="AG501">
        <v>45662</v>
      </c>
      <c r="AH501" t="s">
        <v>3637</v>
      </c>
      <c r="AK501">
        <v>1</v>
      </c>
      <c r="AY501" t="s">
        <v>3638</v>
      </c>
    </row>
    <row r="502" spans="1:51">
      <c r="A502" t="s">
        <v>3639</v>
      </c>
      <c r="B502" t="s">
        <v>3640</v>
      </c>
      <c r="C502" t="s">
        <v>3641</v>
      </c>
      <c r="D502" t="s">
        <v>3642</v>
      </c>
      <c r="E502" t="s">
        <v>3643</v>
      </c>
      <c r="F502" t="s">
        <v>245</v>
      </c>
      <c r="G502" t="s">
        <v>3644</v>
      </c>
      <c r="H502" t="s">
        <v>90</v>
      </c>
      <c r="J502" t="s">
        <v>463</v>
      </c>
      <c r="K502">
        <v>4074991</v>
      </c>
      <c r="L502">
        <v>757949</v>
      </c>
      <c r="M502">
        <v>3317042</v>
      </c>
      <c r="N502">
        <v>0</v>
      </c>
      <c r="O502">
        <v>0</v>
      </c>
      <c r="P502">
        <v>0</v>
      </c>
      <c r="S502">
        <v>37693.67</v>
      </c>
      <c r="T502" t="s">
        <v>16</v>
      </c>
      <c r="U502" t="s">
        <v>3645</v>
      </c>
      <c r="V502" t="s">
        <v>93</v>
      </c>
      <c r="W502" t="s">
        <v>94</v>
      </c>
      <c r="AG502">
        <v>45661</v>
      </c>
      <c r="AH502" t="s">
        <v>3646</v>
      </c>
      <c r="AI502" t="s">
        <v>116</v>
      </c>
      <c r="AJ502" t="s">
        <v>249</v>
      </c>
      <c r="AN502">
        <v>1630</v>
      </c>
      <c r="AY502" t="s">
        <v>3647</v>
      </c>
    </row>
    <row r="503" spans="1:51">
      <c r="A503" t="s">
        <v>3648</v>
      </c>
      <c r="B503" t="s">
        <v>3649</v>
      </c>
      <c r="C503" t="s">
        <v>3650</v>
      </c>
      <c r="D503" t="s">
        <v>3651</v>
      </c>
      <c r="E503" t="s">
        <v>3652</v>
      </c>
      <c r="F503" t="s">
        <v>543</v>
      </c>
      <c r="H503" t="s">
        <v>90</v>
      </c>
      <c r="J503" t="s">
        <v>91</v>
      </c>
      <c r="K503">
        <v>913712</v>
      </c>
      <c r="L503">
        <v>158541</v>
      </c>
      <c r="M503">
        <v>755171</v>
      </c>
      <c r="N503">
        <v>0</v>
      </c>
      <c r="O503">
        <v>0</v>
      </c>
      <c r="P503">
        <v>0</v>
      </c>
      <c r="S503">
        <v>8451.84</v>
      </c>
      <c r="T503" t="s">
        <v>10</v>
      </c>
      <c r="U503" t="s">
        <v>3653</v>
      </c>
      <c r="V503" t="s">
        <v>93</v>
      </c>
      <c r="W503" t="s">
        <v>94</v>
      </c>
      <c r="AG503">
        <v>45661</v>
      </c>
      <c r="AH503" t="s">
        <v>3654</v>
      </c>
      <c r="AI503" t="s">
        <v>116</v>
      </c>
      <c r="AJ503" t="s">
        <v>199</v>
      </c>
      <c r="AN503">
        <v>308</v>
      </c>
      <c r="AY503" t="s">
        <v>3655</v>
      </c>
    </row>
    <row r="504" spans="1:51">
      <c r="A504" t="s">
        <v>3656</v>
      </c>
      <c r="B504" t="s">
        <v>3657</v>
      </c>
      <c r="C504" t="s">
        <v>3658</v>
      </c>
      <c r="D504" t="s">
        <v>3659</v>
      </c>
      <c r="E504" t="s">
        <v>3660</v>
      </c>
      <c r="F504" t="s">
        <v>113</v>
      </c>
      <c r="G504" t="s">
        <v>1103</v>
      </c>
      <c r="H504" t="s">
        <v>90</v>
      </c>
      <c r="J504" t="s">
        <v>91</v>
      </c>
      <c r="K504">
        <v>67588</v>
      </c>
      <c r="L504">
        <v>28392</v>
      </c>
      <c r="M504">
        <v>39196</v>
      </c>
      <c r="N504">
        <v>0</v>
      </c>
      <c r="O504">
        <v>0</v>
      </c>
      <c r="P504">
        <v>0</v>
      </c>
      <c r="S504">
        <v>625.19000000000005</v>
      </c>
      <c r="T504" t="s">
        <v>10</v>
      </c>
      <c r="U504" t="s">
        <v>3661</v>
      </c>
      <c r="V504" t="s">
        <v>93</v>
      </c>
      <c r="W504" t="s">
        <v>94</v>
      </c>
      <c r="AG504">
        <v>45660</v>
      </c>
      <c r="AH504" t="s">
        <v>3662</v>
      </c>
      <c r="AI504" t="s">
        <v>116</v>
      </c>
      <c r="AN504">
        <v>48</v>
      </c>
      <c r="AY504" t="s">
        <v>3663</v>
      </c>
    </row>
    <row r="505" spans="1:51">
      <c r="A505" t="s">
        <v>3664</v>
      </c>
      <c r="B505" t="s">
        <v>3665</v>
      </c>
      <c r="C505" t="s">
        <v>3666</v>
      </c>
      <c r="D505" t="s">
        <v>3667</v>
      </c>
      <c r="E505" t="s">
        <v>3668</v>
      </c>
      <c r="F505" t="s">
        <v>18</v>
      </c>
      <c r="H505" t="s">
        <v>90</v>
      </c>
      <c r="J505" t="s">
        <v>91</v>
      </c>
      <c r="K505">
        <v>608254</v>
      </c>
      <c r="L505">
        <v>58985</v>
      </c>
      <c r="M505">
        <v>549269</v>
      </c>
      <c r="N505">
        <v>3</v>
      </c>
      <c r="O505">
        <v>0</v>
      </c>
      <c r="P505">
        <v>0</v>
      </c>
      <c r="R505">
        <v>3</v>
      </c>
      <c r="S505">
        <v>5626.35</v>
      </c>
      <c r="T505" t="s">
        <v>10</v>
      </c>
      <c r="U505" t="s">
        <v>3669</v>
      </c>
      <c r="V505" t="s">
        <v>93</v>
      </c>
      <c r="W505" t="s">
        <v>94</v>
      </c>
      <c r="AG505">
        <v>45660</v>
      </c>
      <c r="AH505" t="s">
        <v>3670</v>
      </c>
      <c r="AK505">
        <v>3</v>
      </c>
      <c r="AN505">
        <v>1093</v>
      </c>
      <c r="AY505" t="s">
        <v>3671</v>
      </c>
    </row>
    <row r="506" spans="1:51">
      <c r="A506" t="s">
        <v>3672</v>
      </c>
      <c r="B506" t="s">
        <v>3673</v>
      </c>
      <c r="C506" t="s">
        <v>3674</v>
      </c>
      <c r="D506" t="s">
        <v>3675</v>
      </c>
      <c r="E506" t="s">
        <v>3676</v>
      </c>
      <c r="F506" t="s">
        <v>210</v>
      </c>
      <c r="H506" t="s">
        <v>90</v>
      </c>
      <c r="J506" t="s">
        <v>91</v>
      </c>
      <c r="K506">
        <v>131</v>
      </c>
      <c r="L506">
        <v>109</v>
      </c>
      <c r="M506">
        <v>22</v>
      </c>
      <c r="N506">
        <v>0</v>
      </c>
      <c r="O506">
        <v>0</v>
      </c>
      <c r="P506">
        <v>0</v>
      </c>
      <c r="S506">
        <v>1.21</v>
      </c>
      <c r="T506" t="s">
        <v>12</v>
      </c>
      <c r="U506" t="s">
        <v>3677</v>
      </c>
      <c r="V506" t="s">
        <v>93</v>
      </c>
      <c r="W506" t="s">
        <v>182</v>
      </c>
      <c r="AG506">
        <v>45660</v>
      </c>
      <c r="AH506" t="s">
        <v>3678</v>
      </c>
      <c r="AY506" t="s">
        <v>3679</v>
      </c>
    </row>
    <row r="507" spans="1:51">
      <c r="A507" t="s">
        <v>3680</v>
      </c>
      <c r="B507" t="s">
        <v>3681</v>
      </c>
      <c r="C507" t="s">
        <v>3682</v>
      </c>
      <c r="D507" t="s">
        <v>3683</v>
      </c>
      <c r="E507" t="s">
        <v>2651</v>
      </c>
      <c r="F507" t="s">
        <v>709</v>
      </c>
      <c r="H507" t="s">
        <v>90</v>
      </c>
      <c r="J507" t="s">
        <v>91</v>
      </c>
      <c r="K507">
        <v>488</v>
      </c>
      <c r="L507">
        <v>472</v>
      </c>
      <c r="M507">
        <v>16</v>
      </c>
      <c r="N507">
        <v>0</v>
      </c>
      <c r="O507">
        <v>0</v>
      </c>
      <c r="P507">
        <v>0</v>
      </c>
      <c r="S507">
        <v>4.51</v>
      </c>
      <c r="T507" t="s">
        <v>10</v>
      </c>
      <c r="U507" t="s">
        <v>3684</v>
      </c>
      <c r="V507" t="s">
        <v>93</v>
      </c>
      <c r="W507" t="s">
        <v>94</v>
      </c>
      <c r="AG507">
        <v>45660</v>
      </c>
      <c r="AH507" t="s">
        <v>3685</v>
      </c>
      <c r="AY507" t="s">
        <v>3686</v>
      </c>
    </row>
    <row r="508" spans="1:51">
      <c r="A508" t="s">
        <v>3687</v>
      </c>
      <c r="B508" t="s">
        <v>3688</v>
      </c>
      <c r="C508" t="s">
        <v>3689</v>
      </c>
      <c r="D508" t="s">
        <v>3690</v>
      </c>
      <c r="E508" t="s">
        <v>3691</v>
      </c>
      <c r="F508" t="s">
        <v>1936</v>
      </c>
      <c r="H508" t="s">
        <v>90</v>
      </c>
      <c r="J508" t="s">
        <v>463</v>
      </c>
      <c r="K508">
        <v>48851</v>
      </c>
      <c r="L508">
        <v>13455</v>
      </c>
      <c r="M508">
        <v>35396</v>
      </c>
      <c r="N508">
        <v>0</v>
      </c>
      <c r="O508">
        <v>0</v>
      </c>
      <c r="P508">
        <v>0</v>
      </c>
      <c r="S508">
        <v>451.87</v>
      </c>
      <c r="T508" t="s">
        <v>16</v>
      </c>
      <c r="U508" t="s">
        <v>3692</v>
      </c>
      <c r="V508" t="s">
        <v>93</v>
      </c>
      <c r="W508" t="s">
        <v>94</v>
      </c>
      <c r="AG508">
        <v>45660</v>
      </c>
      <c r="AH508" t="s">
        <v>3693</v>
      </c>
      <c r="AI508" t="s">
        <v>116</v>
      </c>
      <c r="AJ508" t="s">
        <v>199</v>
      </c>
      <c r="AN508">
        <v>127</v>
      </c>
      <c r="AY508" t="s">
        <v>3694</v>
      </c>
    </row>
    <row r="509" spans="1:51">
      <c r="A509" t="s">
        <v>3695</v>
      </c>
      <c r="B509" t="s">
        <v>3696</v>
      </c>
      <c r="C509" t="s">
        <v>3697</v>
      </c>
      <c r="D509" t="s">
        <v>3698</v>
      </c>
      <c r="E509" t="s">
        <v>3699</v>
      </c>
      <c r="F509" t="s">
        <v>480</v>
      </c>
      <c r="H509" t="s">
        <v>90</v>
      </c>
      <c r="J509" t="s">
        <v>463</v>
      </c>
      <c r="K509">
        <v>458</v>
      </c>
      <c r="L509">
        <v>434</v>
      </c>
      <c r="M509">
        <v>24</v>
      </c>
      <c r="N509">
        <v>0</v>
      </c>
      <c r="O509">
        <v>0</v>
      </c>
      <c r="P509">
        <v>0</v>
      </c>
      <c r="S509">
        <v>4.24</v>
      </c>
      <c r="T509" t="s">
        <v>12</v>
      </c>
      <c r="U509" t="s">
        <v>3700</v>
      </c>
      <c r="V509" t="s">
        <v>93</v>
      </c>
      <c r="W509" t="s">
        <v>3470</v>
      </c>
      <c r="AG509">
        <v>45660</v>
      </c>
      <c r="AH509" t="s">
        <v>3701</v>
      </c>
      <c r="AY509" t="s">
        <v>3702</v>
      </c>
    </row>
    <row r="510" spans="1:51">
      <c r="A510" t="s">
        <v>3703</v>
      </c>
      <c r="B510" t="s">
        <v>3704</v>
      </c>
      <c r="C510" t="s">
        <v>3705</v>
      </c>
      <c r="D510" t="s">
        <v>3706</v>
      </c>
      <c r="E510" t="s">
        <v>3707</v>
      </c>
      <c r="F510" t="s">
        <v>17</v>
      </c>
      <c r="G510" t="s">
        <v>1722</v>
      </c>
      <c r="H510" t="s">
        <v>90</v>
      </c>
      <c r="J510" t="s">
        <v>91</v>
      </c>
      <c r="K510">
        <v>4163093</v>
      </c>
      <c r="L510">
        <v>884252</v>
      </c>
      <c r="M510">
        <v>3278841</v>
      </c>
      <c r="N510">
        <v>2</v>
      </c>
      <c r="O510">
        <v>0</v>
      </c>
      <c r="P510">
        <v>0</v>
      </c>
      <c r="R510">
        <v>2</v>
      </c>
      <c r="S510">
        <v>38508.61</v>
      </c>
      <c r="T510" t="s">
        <v>10</v>
      </c>
      <c r="U510" t="s">
        <v>3708</v>
      </c>
      <c r="V510" t="s">
        <v>93</v>
      </c>
      <c r="W510" t="s">
        <v>512</v>
      </c>
      <c r="AG510">
        <v>45660</v>
      </c>
      <c r="AH510" t="s">
        <v>3709</v>
      </c>
      <c r="AI510" t="s">
        <v>116</v>
      </c>
      <c r="AJ510" t="s">
        <v>136</v>
      </c>
      <c r="AK510">
        <v>2</v>
      </c>
      <c r="AN510">
        <v>2013</v>
      </c>
      <c r="AY510" t="s">
        <v>3710</v>
      </c>
    </row>
    <row r="511" spans="1:51">
      <c r="A511" t="s">
        <v>3711</v>
      </c>
      <c r="B511" t="s">
        <v>3704</v>
      </c>
      <c r="C511" t="s">
        <v>3712</v>
      </c>
      <c r="D511" t="s">
        <v>3713</v>
      </c>
      <c r="E511" t="s">
        <v>3707</v>
      </c>
      <c r="F511" t="s">
        <v>290</v>
      </c>
      <c r="G511" t="s">
        <v>1722</v>
      </c>
      <c r="H511" t="s">
        <v>90</v>
      </c>
      <c r="J511" t="s">
        <v>91</v>
      </c>
      <c r="K511">
        <v>609769</v>
      </c>
      <c r="L511">
        <v>289488</v>
      </c>
      <c r="M511">
        <v>320281</v>
      </c>
      <c r="N511">
        <v>0</v>
      </c>
      <c r="O511">
        <v>0</v>
      </c>
      <c r="P511">
        <v>0</v>
      </c>
      <c r="S511">
        <v>5640.36</v>
      </c>
      <c r="T511" t="s">
        <v>10</v>
      </c>
      <c r="U511" t="s">
        <v>3714</v>
      </c>
      <c r="V511" t="s">
        <v>93</v>
      </c>
      <c r="W511" t="s">
        <v>3470</v>
      </c>
      <c r="AG511">
        <v>45660</v>
      </c>
      <c r="AH511" t="s">
        <v>3715</v>
      </c>
      <c r="AY511" t="s">
        <v>3716</v>
      </c>
    </row>
    <row r="512" spans="1:51">
      <c r="A512" t="s">
        <v>3717</v>
      </c>
      <c r="B512" t="s">
        <v>3718</v>
      </c>
      <c r="C512" t="s">
        <v>3719</v>
      </c>
      <c r="D512" t="s">
        <v>3720</v>
      </c>
      <c r="E512" t="s">
        <v>3721</v>
      </c>
      <c r="F512" t="s">
        <v>245</v>
      </c>
      <c r="G512" t="s">
        <v>246</v>
      </c>
      <c r="H512" t="s">
        <v>90</v>
      </c>
      <c r="J512" t="s">
        <v>91</v>
      </c>
      <c r="K512">
        <v>4074991</v>
      </c>
      <c r="L512">
        <v>757949</v>
      </c>
      <c r="M512">
        <v>3317042</v>
      </c>
      <c r="N512">
        <v>4</v>
      </c>
      <c r="O512">
        <v>0</v>
      </c>
      <c r="P512">
        <v>0</v>
      </c>
      <c r="R512">
        <v>4</v>
      </c>
      <c r="S512">
        <v>37693.67</v>
      </c>
      <c r="T512" t="s">
        <v>12</v>
      </c>
      <c r="U512" t="s">
        <v>3722</v>
      </c>
      <c r="V512" t="s">
        <v>93</v>
      </c>
      <c r="W512" t="s">
        <v>94</v>
      </c>
      <c r="AG512">
        <v>45660</v>
      </c>
      <c r="AH512" t="s">
        <v>3723</v>
      </c>
      <c r="AI512" t="s">
        <v>116</v>
      </c>
      <c r="AJ512" t="s">
        <v>249</v>
      </c>
      <c r="AK512">
        <v>4</v>
      </c>
      <c r="AN512">
        <v>1630</v>
      </c>
      <c r="AY512" t="s">
        <v>3724</v>
      </c>
    </row>
    <row r="513" spans="1:51">
      <c r="A513" t="s">
        <v>3725</v>
      </c>
      <c r="B513" t="s">
        <v>3726</v>
      </c>
      <c r="C513" t="s">
        <v>3727</v>
      </c>
      <c r="D513" t="s">
        <v>3675</v>
      </c>
      <c r="E513" t="s">
        <v>3728</v>
      </c>
      <c r="F513" t="s">
        <v>346</v>
      </c>
      <c r="H513" t="s">
        <v>90</v>
      </c>
      <c r="J513" t="s">
        <v>91</v>
      </c>
      <c r="K513">
        <v>106622</v>
      </c>
      <c r="L513">
        <v>33715</v>
      </c>
      <c r="M513">
        <v>72907</v>
      </c>
      <c r="N513">
        <v>0</v>
      </c>
      <c r="O513">
        <v>0</v>
      </c>
      <c r="P513">
        <v>0</v>
      </c>
      <c r="S513">
        <v>986.25</v>
      </c>
      <c r="T513" t="s">
        <v>12</v>
      </c>
      <c r="U513" t="s">
        <v>3677</v>
      </c>
      <c r="V513" t="s">
        <v>93</v>
      </c>
      <c r="W513" t="s">
        <v>182</v>
      </c>
      <c r="AG513">
        <v>45659</v>
      </c>
      <c r="AH513" t="s">
        <v>3729</v>
      </c>
      <c r="AI513" t="s">
        <v>116</v>
      </c>
      <c r="AJ513" t="s">
        <v>199</v>
      </c>
      <c r="AN513">
        <v>467</v>
      </c>
      <c r="AY513" t="s">
        <v>3730</v>
      </c>
    </row>
    <row r="514" spans="1:51">
      <c r="A514" t="s">
        <v>3731</v>
      </c>
      <c r="B514" t="s">
        <v>3732</v>
      </c>
      <c r="C514" t="s">
        <v>3733</v>
      </c>
      <c r="D514" t="s">
        <v>3734</v>
      </c>
      <c r="E514" t="s">
        <v>3734</v>
      </c>
      <c r="F514" t="s">
        <v>19</v>
      </c>
      <c r="G514" t="s">
        <v>614</v>
      </c>
      <c r="H514" t="s">
        <v>90</v>
      </c>
      <c r="J514" t="s">
        <v>91</v>
      </c>
      <c r="K514">
        <v>229979</v>
      </c>
      <c r="L514">
        <v>75399</v>
      </c>
      <c r="M514">
        <v>154580</v>
      </c>
      <c r="N514">
        <v>0</v>
      </c>
      <c r="O514">
        <v>0</v>
      </c>
      <c r="P514">
        <v>0</v>
      </c>
      <c r="S514">
        <v>2127.31</v>
      </c>
      <c r="T514" t="s">
        <v>10</v>
      </c>
      <c r="U514" t="s">
        <v>3735</v>
      </c>
      <c r="V514" t="s">
        <v>93</v>
      </c>
      <c r="W514" t="s">
        <v>94</v>
      </c>
      <c r="AG514">
        <v>45659</v>
      </c>
      <c r="AH514" t="s">
        <v>3149</v>
      </c>
      <c r="AI514" t="s">
        <v>116</v>
      </c>
      <c r="AJ514" t="s">
        <v>136</v>
      </c>
      <c r="AN514">
        <v>147</v>
      </c>
      <c r="AY514" t="s">
        <v>3736</v>
      </c>
    </row>
    <row r="515" spans="1:51">
      <c r="A515" t="s">
        <v>3737</v>
      </c>
      <c r="B515" t="s">
        <v>3718</v>
      </c>
      <c r="C515" t="s">
        <v>3738</v>
      </c>
      <c r="D515" t="s">
        <v>3739</v>
      </c>
      <c r="E515" t="s">
        <v>3721</v>
      </c>
      <c r="F515" t="s">
        <v>290</v>
      </c>
      <c r="G515" t="s">
        <v>246</v>
      </c>
      <c r="H515" t="s">
        <v>90</v>
      </c>
      <c r="J515" t="s">
        <v>91</v>
      </c>
      <c r="K515">
        <v>609769</v>
      </c>
      <c r="L515">
        <v>289488</v>
      </c>
      <c r="M515">
        <v>320281</v>
      </c>
      <c r="N515">
        <v>0</v>
      </c>
      <c r="O515">
        <v>0</v>
      </c>
      <c r="P515">
        <v>0</v>
      </c>
      <c r="S515">
        <v>5640.36</v>
      </c>
      <c r="T515" t="s">
        <v>12</v>
      </c>
      <c r="U515" t="s">
        <v>3722</v>
      </c>
      <c r="V515" t="s">
        <v>93</v>
      </c>
      <c r="W515" t="s">
        <v>94</v>
      </c>
      <c r="AG515">
        <v>45659</v>
      </c>
      <c r="AH515" t="s">
        <v>292</v>
      </c>
      <c r="AY515" t="s">
        <v>3740</v>
      </c>
    </row>
    <row r="516" spans="1:51">
      <c r="A516" t="s">
        <v>3741</v>
      </c>
      <c r="B516" t="s">
        <v>3742</v>
      </c>
      <c r="C516" t="s">
        <v>3743</v>
      </c>
      <c r="D516" t="s">
        <v>3744</v>
      </c>
      <c r="E516" t="s">
        <v>3744</v>
      </c>
      <c r="F516" t="s">
        <v>1652</v>
      </c>
      <c r="G516" t="s">
        <v>1905</v>
      </c>
      <c r="H516" t="s">
        <v>90</v>
      </c>
      <c r="J516" t="s">
        <v>91</v>
      </c>
      <c r="K516">
        <v>4522890</v>
      </c>
      <c r="L516">
        <v>860555</v>
      </c>
      <c r="M516">
        <v>3662335</v>
      </c>
      <c r="N516">
        <v>1</v>
      </c>
      <c r="O516">
        <v>0</v>
      </c>
      <c r="P516">
        <v>0</v>
      </c>
      <c r="R516">
        <v>1</v>
      </c>
      <c r="S516">
        <v>41836.730000000003</v>
      </c>
      <c r="T516" t="s">
        <v>10</v>
      </c>
      <c r="U516" t="s">
        <v>3745</v>
      </c>
      <c r="V516" t="s">
        <v>93</v>
      </c>
      <c r="W516" t="s">
        <v>454</v>
      </c>
      <c r="AG516">
        <v>45659</v>
      </c>
      <c r="AH516" t="s">
        <v>3746</v>
      </c>
      <c r="AI516" t="s">
        <v>116</v>
      </c>
      <c r="AJ516" t="s">
        <v>339</v>
      </c>
      <c r="AK516">
        <v>1</v>
      </c>
      <c r="AN516">
        <v>2789</v>
      </c>
      <c r="AY516" t="s">
        <v>3747</v>
      </c>
    </row>
    <row r="517" spans="1:51">
      <c r="A517" t="s">
        <v>3748</v>
      </c>
      <c r="B517" t="s">
        <v>3742</v>
      </c>
      <c r="C517" t="s">
        <v>3749</v>
      </c>
      <c r="D517" t="s">
        <v>3750</v>
      </c>
      <c r="E517" t="s">
        <v>3751</v>
      </c>
      <c r="F517" t="s">
        <v>290</v>
      </c>
      <c r="G517" t="s">
        <v>1905</v>
      </c>
      <c r="H517" t="s">
        <v>90</v>
      </c>
      <c r="J517" t="s">
        <v>91</v>
      </c>
      <c r="K517">
        <v>609769</v>
      </c>
      <c r="L517">
        <v>289488</v>
      </c>
      <c r="M517">
        <v>320281</v>
      </c>
      <c r="N517">
        <v>0</v>
      </c>
      <c r="O517">
        <v>0</v>
      </c>
      <c r="P517">
        <v>0</v>
      </c>
      <c r="S517">
        <v>5640.36</v>
      </c>
      <c r="T517" t="s">
        <v>10</v>
      </c>
      <c r="U517" t="s">
        <v>3752</v>
      </c>
      <c r="V517" t="s">
        <v>93</v>
      </c>
      <c r="W517" t="s">
        <v>454</v>
      </c>
      <c r="AG517">
        <v>45659</v>
      </c>
      <c r="AH517" t="s">
        <v>3753</v>
      </c>
      <c r="AY517" t="s">
        <v>3754</v>
      </c>
    </row>
    <row r="518" spans="1:51">
      <c r="A518" t="s">
        <v>3755</v>
      </c>
      <c r="B518" t="s">
        <v>3756</v>
      </c>
      <c r="C518" t="s">
        <v>3757</v>
      </c>
      <c r="D518" t="s">
        <v>3758</v>
      </c>
      <c r="E518" t="s">
        <v>3759</v>
      </c>
      <c r="F518" t="s">
        <v>987</v>
      </c>
      <c r="H518" t="s">
        <v>90</v>
      </c>
      <c r="J518" t="s">
        <v>91</v>
      </c>
      <c r="K518">
        <v>255210</v>
      </c>
      <c r="L518">
        <v>66275</v>
      </c>
      <c r="M518">
        <v>188935</v>
      </c>
      <c r="N518">
        <v>1</v>
      </c>
      <c r="O518">
        <v>0</v>
      </c>
      <c r="P518">
        <v>0</v>
      </c>
      <c r="R518">
        <v>1</v>
      </c>
      <c r="S518">
        <v>2360.69</v>
      </c>
      <c r="T518" t="s">
        <v>16</v>
      </c>
      <c r="U518" t="s">
        <v>3760</v>
      </c>
      <c r="V518" t="s">
        <v>93</v>
      </c>
      <c r="W518" t="s">
        <v>94</v>
      </c>
      <c r="AG518">
        <v>45659</v>
      </c>
      <c r="AH518" t="s">
        <v>899</v>
      </c>
      <c r="AI518" t="s">
        <v>116</v>
      </c>
      <c r="AJ518" t="s">
        <v>199</v>
      </c>
      <c r="AK518">
        <v>1</v>
      </c>
      <c r="AN518">
        <v>168</v>
      </c>
      <c r="AY518" t="s">
        <v>3761</v>
      </c>
    </row>
    <row r="519" spans="1:51">
      <c r="A519" t="s">
        <v>3762</v>
      </c>
      <c r="B519" t="s">
        <v>3763</v>
      </c>
      <c r="C519" t="s">
        <v>3764</v>
      </c>
      <c r="D519" t="s">
        <v>3765</v>
      </c>
      <c r="E519" t="s">
        <v>3766</v>
      </c>
      <c r="F519" t="s">
        <v>480</v>
      </c>
      <c r="H519" t="s">
        <v>90</v>
      </c>
      <c r="J519" t="s">
        <v>463</v>
      </c>
      <c r="K519">
        <v>458</v>
      </c>
      <c r="L519">
        <v>434</v>
      </c>
      <c r="M519">
        <v>24</v>
      </c>
      <c r="N519">
        <v>0</v>
      </c>
      <c r="O519">
        <v>0</v>
      </c>
      <c r="P519">
        <v>0</v>
      </c>
      <c r="S519">
        <v>4.24</v>
      </c>
      <c r="T519" t="s">
        <v>10</v>
      </c>
      <c r="U519" t="s">
        <v>3767</v>
      </c>
      <c r="V519" t="s">
        <v>93</v>
      </c>
      <c r="W519" t="s">
        <v>182</v>
      </c>
      <c r="AG519">
        <v>45658</v>
      </c>
      <c r="AH519" t="s">
        <v>3768</v>
      </c>
      <c r="AY519" t="s">
        <v>3769</v>
      </c>
    </row>
    <row r="520" spans="1:51">
      <c r="A520" t="s">
        <v>3770</v>
      </c>
      <c r="B520" t="s">
        <v>3771</v>
      </c>
      <c r="C520" t="s">
        <v>3772</v>
      </c>
      <c r="D520" t="s">
        <v>3773</v>
      </c>
      <c r="E520" t="s">
        <v>3773</v>
      </c>
      <c r="F520" t="s">
        <v>19</v>
      </c>
      <c r="H520" t="s">
        <v>90</v>
      </c>
      <c r="J520" t="s">
        <v>91</v>
      </c>
      <c r="K520">
        <v>229979</v>
      </c>
      <c r="L520">
        <v>75399</v>
      </c>
      <c r="M520">
        <v>154580</v>
      </c>
      <c r="N520">
        <v>0</v>
      </c>
      <c r="O520">
        <v>0</v>
      </c>
      <c r="P520">
        <v>0</v>
      </c>
      <c r="S520">
        <v>2127.31</v>
      </c>
      <c r="T520" t="s">
        <v>10</v>
      </c>
      <c r="U520" t="s">
        <v>3774</v>
      </c>
      <c r="V520" t="s">
        <v>93</v>
      </c>
      <c r="W520" t="s">
        <v>182</v>
      </c>
      <c r="AG520">
        <v>45658</v>
      </c>
      <c r="AH520" t="s">
        <v>1219</v>
      </c>
      <c r="AI520" t="s">
        <v>116</v>
      </c>
      <c r="AJ520" t="s">
        <v>136</v>
      </c>
      <c r="AN520">
        <v>147</v>
      </c>
      <c r="AY520" t="s">
        <v>3775</v>
      </c>
    </row>
    <row r="521" spans="1:51">
      <c r="A521" t="s">
        <v>3776</v>
      </c>
      <c r="B521" t="s">
        <v>3777</v>
      </c>
      <c r="C521" t="s">
        <v>3778</v>
      </c>
      <c r="D521" t="s">
        <v>3779</v>
      </c>
      <c r="E521" t="s">
        <v>3780</v>
      </c>
      <c r="F521" t="s">
        <v>245</v>
      </c>
      <c r="G521" t="s">
        <v>246</v>
      </c>
      <c r="H521" t="s">
        <v>90</v>
      </c>
      <c r="J521" t="s">
        <v>91</v>
      </c>
      <c r="K521">
        <v>4074991</v>
      </c>
      <c r="L521">
        <v>757949</v>
      </c>
      <c r="M521">
        <v>3317042</v>
      </c>
      <c r="N521">
        <v>5</v>
      </c>
      <c r="O521">
        <v>0</v>
      </c>
      <c r="P521">
        <v>0</v>
      </c>
      <c r="R521">
        <v>5</v>
      </c>
      <c r="S521">
        <v>37693.67</v>
      </c>
      <c r="T521" t="s">
        <v>12</v>
      </c>
      <c r="U521" t="s">
        <v>3781</v>
      </c>
      <c r="V521" t="s">
        <v>93</v>
      </c>
      <c r="W521" t="s">
        <v>94</v>
      </c>
      <c r="AG521">
        <v>45658</v>
      </c>
      <c r="AH521" t="s">
        <v>3723</v>
      </c>
      <c r="AI521" t="s">
        <v>116</v>
      </c>
      <c r="AJ521" t="s">
        <v>249</v>
      </c>
      <c r="AK521">
        <v>5</v>
      </c>
      <c r="AN521">
        <v>1630</v>
      </c>
      <c r="AY521" t="s">
        <v>3782</v>
      </c>
    </row>
  </sheetData>
  <autoFilter ref="A1:AZ521" xr:uid="{8B88C63F-04E0-4C78-9244-B27040C5757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0A52-B031-427B-8354-1EF25DAA6C32}">
  <dimension ref="A2:AW135"/>
  <sheetViews>
    <sheetView showGridLines="0" zoomScaleNormal="100" workbookViewId="0">
      <selection activeCell="B13" sqref="B13"/>
    </sheetView>
  </sheetViews>
  <sheetFormatPr defaultRowHeight="15"/>
  <cols>
    <col min="1" max="1" width="16.5703125" customWidth="1"/>
    <col min="2" max="2" width="22.7109375" customWidth="1"/>
    <col min="6" max="6" width="22.7109375" customWidth="1"/>
    <col min="10" max="10" width="22.7109375" customWidth="1"/>
    <col min="14" max="14" width="22.7109375" customWidth="1"/>
    <col min="20" max="20" width="18" bestFit="1" customWidth="1"/>
    <col min="21" max="21" width="9.42578125" bestFit="1" customWidth="1"/>
    <col min="22" max="22" width="13.42578125" bestFit="1" customWidth="1"/>
    <col min="23" max="23" width="9.85546875" bestFit="1" customWidth="1"/>
  </cols>
  <sheetData>
    <row r="2" spans="1:23" s="21" customFormat="1" ht="15.75">
      <c r="A2" s="19"/>
      <c r="B2" s="20" t="s">
        <v>3794</v>
      </c>
      <c r="D2" s="22"/>
    </row>
    <row r="3" spans="1:23" s="2" customFormat="1">
      <c r="B3" s="3"/>
    </row>
    <row r="4" spans="1:23" s="14" customFormat="1" ht="25.5">
      <c r="B4" s="15" cm="1">
        <f t="array" ref="B4">SUM(--(ISNUMBER(SEARCH("Philippine Airlines",'1. Dataset'!W:W))))</f>
        <v>378</v>
      </c>
      <c r="F4" s="15">
        <f>COUNTIFS('1. Dataset'!B:B,"*Philippine Airlines*")+COUNTIFS('1. Dataset'!B:B,"*PAL*")-COUNTIFS('1. Dataset'!B:B,"*Philippine Airlines*",'1. Dataset'!B:B,"*PAL*")</f>
        <v>161</v>
      </c>
      <c r="J4" s="16" cm="1">
        <f t="array" ref="J4">SUMPRODUCT('1. Dataset'!K:K,--(ISNUMBER(SEARCH("philippine airlines",LOWER('1. Dataset'!W:W)))))</f>
        <v>255507563</v>
      </c>
      <c r="N4" s="16" cm="1">
        <f t="array" ref="N4">SUMPRODUCT('1. Dataset'!S:S,--(ISNUMBER(SEARCH("philippine airlines",LOWER('1. Dataset'!W:W)))))</f>
        <v>2363445.1000000006</v>
      </c>
    </row>
    <row r="5" spans="1:23" s="17" customFormat="1" ht="14.25">
      <c r="B5" s="18" t="s">
        <v>3783</v>
      </c>
      <c r="F5" s="18" t="s">
        <v>3784</v>
      </c>
      <c r="J5" s="18" t="s">
        <v>3785</v>
      </c>
      <c r="N5" s="18" t="s">
        <v>3805</v>
      </c>
    </row>
    <row r="7" spans="1:23">
      <c r="B7" s="18"/>
      <c r="C7" s="17"/>
      <c r="D7" s="17"/>
      <c r="E7" s="17"/>
      <c r="F7" s="18"/>
      <c r="G7" s="17"/>
      <c r="H7" s="17"/>
      <c r="I7" s="17"/>
      <c r="J7" s="18"/>
      <c r="T7" s="8" t="s">
        <v>1</v>
      </c>
      <c r="U7" s="8" t="s">
        <v>3786</v>
      </c>
      <c r="V7" s="8" t="s">
        <v>3787</v>
      </c>
      <c r="W7" s="8" t="s">
        <v>3788</v>
      </c>
    </row>
    <row r="8" spans="1:23">
      <c r="B8" s="18"/>
      <c r="C8" s="17"/>
      <c r="D8" s="17"/>
      <c r="E8" s="17"/>
      <c r="F8" s="18"/>
      <c r="G8" s="17"/>
      <c r="H8" s="17"/>
      <c r="I8" s="17"/>
      <c r="J8" s="18"/>
      <c r="T8" t="s">
        <v>454</v>
      </c>
      <c r="U8">
        <f>COUNTIFS('1. Dataset'!W:W,"*Cebu Pacific Air*")</f>
        <v>18</v>
      </c>
      <c r="V8" t="s">
        <v>3789</v>
      </c>
      <c r="W8" t="s">
        <v>3790</v>
      </c>
    </row>
    <row r="9" spans="1:23">
      <c r="T9" t="s">
        <v>182</v>
      </c>
      <c r="U9">
        <f>COUNTIFS('1. Dataset'!W:W,"*AirAsia Philippines")</f>
        <v>128</v>
      </c>
      <c r="V9" t="s">
        <v>3789</v>
      </c>
      <c r="W9" t="s">
        <v>3790</v>
      </c>
    </row>
    <row r="10" spans="1:23">
      <c r="B10" s="8" t="s">
        <v>3793</v>
      </c>
      <c r="T10" t="s">
        <v>12</v>
      </c>
      <c r="U10">
        <f>COUNTIFS('1. Dataset'!W:W,"*Philippine Airlines*",'1. Dataset'!T:T,"*Positive*")</f>
        <v>78</v>
      </c>
      <c r="V10" t="s">
        <v>3791</v>
      </c>
      <c r="W10" t="s">
        <v>3792</v>
      </c>
    </row>
    <row r="11" spans="1:23">
      <c r="B11" t="s">
        <v>94</v>
      </c>
      <c r="C11" cm="1">
        <f t="array" ref="C11">SUM(--(ISNUMBER(SEARCH("Philippine Airlines",'1. Dataset'!W:W))))</f>
        <v>378</v>
      </c>
      <c r="T11" t="s">
        <v>10</v>
      </c>
      <c r="U11">
        <f>COUNTIFS('1. Dataset'!W:W,"*Philippine Airlines*",'1. Dataset'!T:T,"*Neutral*")</f>
        <v>272</v>
      </c>
      <c r="V11" t="s">
        <v>3791</v>
      </c>
      <c r="W11" t="s">
        <v>3792</v>
      </c>
    </row>
    <row r="12" spans="1:23">
      <c r="B12" t="s">
        <v>454</v>
      </c>
      <c r="C12" cm="1">
        <f t="array" ref="C12">SUM(--(ISNUMBER(SEARCH("Cebu Pacific Air",'1. Dataset'!W:W))))</f>
        <v>18</v>
      </c>
      <c r="T12" t="s">
        <v>16</v>
      </c>
      <c r="U12">
        <f>COUNTIFS('1. Dataset'!W:W,"*Philippine Airlines*",'1. Dataset'!T:T,"*Negative*")</f>
        <v>28</v>
      </c>
      <c r="V12" t="s">
        <v>3791</v>
      </c>
      <c r="W12" t="s">
        <v>3792</v>
      </c>
    </row>
    <row r="13" spans="1:23">
      <c r="B13" t="s">
        <v>182</v>
      </c>
      <c r="C13" cm="1">
        <f t="array" ref="C13">SUM(--(ISNUMBER(SEARCH("AirAsia Philippines",'1. Dataset'!W:W))))</f>
        <v>132</v>
      </c>
    </row>
    <row r="24" spans="2:3">
      <c r="B24" s="8" t="s">
        <v>3791</v>
      </c>
    </row>
    <row r="25" spans="2:3">
      <c r="B25" t="s">
        <v>12</v>
      </c>
      <c r="C25">
        <f>COUNTIFS('1. Dataset'!W:W,"*Philippine Airlines*",'1. Dataset'!T:T,"*Positive*")</f>
        <v>78</v>
      </c>
    </row>
    <row r="26" spans="2:3">
      <c r="B26" t="s">
        <v>10</v>
      </c>
      <c r="C26">
        <f>COUNTIFS('1. Dataset'!W:W,"*Philippine Airlines*",'1. Dataset'!T:T,"*Neutral*")</f>
        <v>272</v>
      </c>
    </row>
    <row r="27" spans="2:3">
      <c r="B27" t="s">
        <v>16</v>
      </c>
      <c r="C27">
        <f>COUNTIFS('1. Dataset'!W:W,"*Philippine Airlines*",'1. Dataset'!T:T,"*Negative*")</f>
        <v>28</v>
      </c>
    </row>
    <row r="45" spans="1:4" s="21" customFormat="1" ht="15.75">
      <c r="A45" s="19"/>
      <c r="B45" s="20" t="s">
        <v>3795</v>
      </c>
      <c r="D45" s="22"/>
    </row>
    <row r="47" spans="1:4">
      <c r="A47" s="31" t="s">
        <v>3796</v>
      </c>
      <c r="B47" s="31"/>
      <c r="C47" s="31"/>
    </row>
    <row r="48" spans="1:4">
      <c r="A48" s="25" t="s">
        <v>14</v>
      </c>
      <c r="B48" s="24">
        <f>MATCH(A48,{"January","February","March","April","May","June","July","August","September","October","November","December"},0)</f>
        <v>1</v>
      </c>
      <c r="C48" s="25">
        <v>2025</v>
      </c>
    </row>
    <row r="50" spans="1:3">
      <c r="A50" s="1"/>
      <c r="B50" s="1"/>
      <c r="C50" s="1"/>
    </row>
    <row r="51" spans="1:3">
      <c r="A51" s="1">
        <v>1</v>
      </c>
      <c r="B51" s="23" t="str">
        <f>TEXT(DATE($C$48,MATCH($A$48,{"January","February","March","April","May","June","July","August","September","October","November","December"},0),A51),"mmm-dd")</f>
        <v>Jan-01</v>
      </c>
      <c r="C51" s="1">
        <f>COUNTIFS('1. Dataset'!A:A,"*"&amp;TEXT(DATE($C$48,$B$48,A51),"dd-mmm-yyyy")&amp;"*")</f>
        <v>3</v>
      </c>
    </row>
    <row r="52" spans="1:3">
      <c r="A52" s="1">
        <v>2</v>
      </c>
      <c r="B52" s="23" t="str">
        <f>TEXT(DATE($C$48,MATCH($A$48,{"January","February","March","April","May","June","July","August","September","October","November","December"},0),A52),"mmm-dd")</f>
        <v>Jan-02</v>
      </c>
      <c r="C52" s="1">
        <f>COUNTIFS('1. Dataset'!A:A,"*"&amp;TEXT(DATE($C$48,$B$48,A52),"dd-mmm-yyyy")&amp;"*")</f>
        <v>6</v>
      </c>
    </row>
    <row r="53" spans="1:3">
      <c r="A53" s="1">
        <v>3</v>
      </c>
      <c r="B53" s="23" t="str">
        <f>TEXT(DATE($C$48,MATCH($A$48,{"January","February","March","April","May","June","July","August","September","October","November","December"},0),A53),"mmm-dd")</f>
        <v>Jan-03</v>
      </c>
      <c r="C53" s="1">
        <f>COUNTIFS('1. Dataset'!A:A,"*"&amp;TEXT(DATE($C$48,$B$48,A53),"dd-mmm-yyyy")&amp;"*")</f>
        <v>9</v>
      </c>
    </row>
    <row r="54" spans="1:3">
      <c r="A54" s="1">
        <v>4</v>
      </c>
      <c r="B54" s="23" t="str">
        <f>TEXT(DATE($C$48,MATCH($A$48,{"January","February","March","April","May","June","July","August","September","October","November","December"},0),A54),"mmm-dd")</f>
        <v>Jan-04</v>
      </c>
      <c r="C54" s="1">
        <f>COUNTIFS('1. Dataset'!A:A,"*"&amp;TEXT(DATE($C$48,$B$48,A54),"dd-mmm-yyyy")&amp;"*")</f>
        <v>2</v>
      </c>
    </row>
    <row r="55" spans="1:3">
      <c r="A55" s="1">
        <v>5</v>
      </c>
      <c r="B55" s="23" t="str">
        <f>TEXT(DATE($C$48,MATCH($A$48,{"January","February","March","April","May","June","July","August","September","October","November","December"},0),A55),"mmm-dd")</f>
        <v>Jan-05</v>
      </c>
      <c r="C55" s="1">
        <f>COUNTIFS('1. Dataset'!A:A,"*"&amp;TEXT(DATE($C$48,$B$48,A55),"dd-mmm-yyyy")&amp;"*")</f>
        <v>12</v>
      </c>
    </row>
    <row r="56" spans="1:3">
      <c r="A56" s="1">
        <v>6</v>
      </c>
      <c r="B56" s="23" t="str">
        <f>TEXT(DATE($C$48,MATCH($A$48,{"January","February","March","April","May","June","July","August","September","October","November","December"},0),A56),"mmm-dd")</f>
        <v>Jan-06</v>
      </c>
      <c r="C56" s="1">
        <f>COUNTIFS('1. Dataset'!A:A,"*"&amp;TEXT(DATE($C$48,$B$48,A56),"dd-mmm-yyyy")&amp;"*")</f>
        <v>17</v>
      </c>
    </row>
    <row r="57" spans="1:3">
      <c r="A57" s="1">
        <v>7</v>
      </c>
      <c r="B57" s="23" t="str">
        <f>TEXT(DATE($C$48,MATCH($A$48,{"January","February","March","April","May","June","July","August","September","October","November","December"},0),A57),"mmm-dd")</f>
        <v>Jan-07</v>
      </c>
      <c r="C57" s="1">
        <f>COUNTIFS('1. Dataset'!A:A,"*"&amp;TEXT(DATE($C$48,$B$48,A57),"dd-mmm-yyyy")&amp;"*")</f>
        <v>9</v>
      </c>
    </row>
    <row r="58" spans="1:3">
      <c r="A58" s="1">
        <v>8</v>
      </c>
      <c r="B58" s="23" t="str">
        <f>TEXT(DATE($C$48,MATCH($A$48,{"January","February","March","April","May","June","July","August","September","October","November","December"},0),A58),"mmm-dd")</f>
        <v>Jan-08</v>
      </c>
      <c r="C58" s="1">
        <f>COUNTIFS('1. Dataset'!A:A,"*"&amp;TEXT(DATE($C$48,$B$48,A58),"dd-mmm-yyyy")&amp;"*")</f>
        <v>49</v>
      </c>
    </row>
    <row r="59" spans="1:3">
      <c r="A59" s="1">
        <v>9</v>
      </c>
      <c r="B59" s="23" t="str">
        <f>TEXT(DATE($C$48,MATCH($A$48,{"January","February","March","April","May","June","July","August","September","October","November","December"},0),A59),"mmm-dd")</f>
        <v>Jan-09</v>
      </c>
      <c r="C59" s="1">
        <f>COUNTIFS('1. Dataset'!A:A,"*"&amp;TEXT(DATE($C$48,$B$48,A59),"dd-mmm-yyyy")&amp;"*")</f>
        <v>41</v>
      </c>
    </row>
    <row r="60" spans="1:3">
      <c r="A60" s="1">
        <v>10</v>
      </c>
      <c r="B60" s="23" t="str">
        <f>TEXT(DATE($C$48,MATCH($A$48,{"January","February","March","April","May","June","July","August","September","October","November","December"},0),A60),"mmm-dd")</f>
        <v>Jan-10</v>
      </c>
      <c r="C60" s="1">
        <f>COUNTIFS('1. Dataset'!A:A,"*"&amp;TEXT(DATE($C$48,$B$48,A60),"dd-mmm-yyyy")&amp;"*")</f>
        <v>27</v>
      </c>
    </row>
    <row r="61" spans="1:3">
      <c r="A61" s="1">
        <v>11</v>
      </c>
      <c r="B61" s="23" t="str">
        <f>TEXT(DATE($C$48,MATCH($A$48,{"January","February","March","April","May","June","July","August","September","October","November","December"},0),A61),"mmm-dd")</f>
        <v>Jan-11</v>
      </c>
      <c r="C61" s="1">
        <f>COUNTIFS('1. Dataset'!A:A,"*"&amp;TEXT(DATE($C$48,$B$48,A61),"dd-mmm-yyyy")&amp;"*")</f>
        <v>19</v>
      </c>
    </row>
    <row r="62" spans="1:3">
      <c r="A62" s="1">
        <v>12</v>
      </c>
      <c r="B62" s="23" t="str">
        <f>TEXT(DATE($C$48,MATCH($A$48,{"January","February","March","April","May","June","July","August","September","October","November","December"},0),A62),"mmm-dd")</f>
        <v>Jan-12</v>
      </c>
      <c r="C62" s="1">
        <f>COUNTIFS('1. Dataset'!A:A,"*"&amp;TEXT(DATE($C$48,$B$48,A62),"dd-mmm-yyyy")&amp;"*")</f>
        <v>6</v>
      </c>
    </row>
    <row r="63" spans="1:3">
      <c r="A63" s="1">
        <v>13</v>
      </c>
      <c r="B63" s="23" t="str">
        <f>TEXT(DATE($C$48,MATCH($A$48,{"January","February","March","April","May","June","July","August","September","October","November","December"},0),A63),"mmm-dd")</f>
        <v>Jan-13</v>
      </c>
      <c r="C63" s="1">
        <f>COUNTIFS('1. Dataset'!A:A,"*"&amp;TEXT(DATE($C$48,$B$48,A63),"dd-mmm-yyyy")&amp;"*")</f>
        <v>18</v>
      </c>
    </row>
    <row r="64" spans="1:3">
      <c r="A64" s="1">
        <v>14</v>
      </c>
      <c r="B64" s="23" t="str">
        <f>TEXT(DATE($C$48,MATCH($A$48,{"January","February","March","April","May","June","July","August","September","October","November","December"},0),A64),"mmm-dd")</f>
        <v>Jan-14</v>
      </c>
      <c r="C64" s="1">
        <f>COUNTIFS('1. Dataset'!A:A,"*"&amp;TEXT(DATE($C$48,$B$48,A64),"dd-mmm-yyyy")&amp;"*")</f>
        <v>17</v>
      </c>
    </row>
    <row r="65" spans="1:3">
      <c r="A65" s="1">
        <v>15</v>
      </c>
      <c r="B65" s="23" t="str">
        <f>TEXT(DATE($C$48,MATCH($A$48,{"January","February","March","April","May","June","July","August","September","October","November","December"},0),A65),"mmm-dd")</f>
        <v>Jan-15</v>
      </c>
      <c r="C65" s="1">
        <f>COUNTIFS('1. Dataset'!A:A,"*"&amp;TEXT(DATE($C$48,$B$48,A65),"dd-mmm-yyyy")&amp;"*")</f>
        <v>20</v>
      </c>
    </row>
    <row r="66" spans="1:3">
      <c r="A66" s="1">
        <v>16</v>
      </c>
      <c r="B66" s="23" t="str">
        <f>TEXT(DATE($C$48,MATCH($A$48,{"January","February","March","April","May","June","July","August","September","October","November","December"},0),A66),"mmm-dd")</f>
        <v>Jan-16</v>
      </c>
      <c r="C66" s="1">
        <f>COUNTIFS('1. Dataset'!A:A,"*"&amp;TEXT(DATE($C$48,$B$48,A66),"dd-mmm-yyyy")&amp;"*")</f>
        <v>27</v>
      </c>
    </row>
    <row r="67" spans="1:3">
      <c r="A67" s="1">
        <v>17</v>
      </c>
      <c r="B67" s="23" t="str">
        <f>TEXT(DATE($C$48,MATCH($A$48,{"January","February","March","April","May","June","July","August","September","October","November","December"},0),A67),"mmm-dd")</f>
        <v>Jan-17</v>
      </c>
      <c r="C67" s="1">
        <f>COUNTIFS('1. Dataset'!A:A,"*"&amp;TEXT(DATE($C$48,$B$48,A67),"dd-mmm-yyyy")&amp;"*")</f>
        <v>15</v>
      </c>
    </row>
    <row r="68" spans="1:3">
      <c r="A68" s="1">
        <v>18</v>
      </c>
      <c r="B68" s="23" t="str">
        <f>TEXT(DATE($C$48,MATCH($A$48,{"January","February","March","April","May","June","July","August","September","October","November","December"},0),A68),"mmm-dd")</f>
        <v>Jan-18</v>
      </c>
      <c r="C68" s="1">
        <f>COUNTIFS('1. Dataset'!A:A,"*"&amp;TEXT(DATE($C$48,$B$48,A68),"dd-mmm-yyyy")&amp;"*")</f>
        <v>9</v>
      </c>
    </row>
    <row r="69" spans="1:3">
      <c r="A69" s="1">
        <v>19</v>
      </c>
      <c r="B69" s="23" t="str">
        <f>TEXT(DATE($C$48,MATCH($A$48,{"January","February","March","April","May","June","July","August","September","October","November","December"},0),A69),"mmm-dd")</f>
        <v>Jan-19</v>
      </c>
      <c r="C69" s="1">
        <f>COUNTIFS('1. Dataset'!A:A,"*"&amp;TEXT(DATE($C$48,$B$48,A69),"dd-mmm-yyyy")&amp;"*")</f>
        <v>9</v>
      </c>
    </row>
    <row r="70" spans="1:3">
      <c r="A70" s="1">
        <v>20</v>
      </c>
      <c r="B70" s="23" t="str">
        <f>TEXT(DATE($C$48,MATCH($A$48,{"January","February","March","April","May","June","July","August","September","October","November","December"},0),A70),"mmm-dd")</f>
        <v>Jan-20</v>
      </c>
      <c r="C70" s="1">
        <f>COUNTIFS('1. Dataset'!A:A,"*"&amp;TEXT(DATE($C$48,$B$48,A70),"dd-mmm-yyyy")&amp;"*")</f>
        <v>14</v>
      </c>
    </row>
    <row r="71" spans="1:3">
      <c r="A71" s="1">
        <v>21</v>
      </c>
      <c r="B71" s="23" t="str">
        <f>TEXT(DATE($C$48,MATCH($A$48,{"January","February","March","April","May","June","July","August","September","October","November","December"},0),A71),"mmm-dd")</f>
        <v>Jan-21</v>
      </c>
      <c r="C71" s="1">
        <f>COUNTIFS('1. Dataset'!A:A,"*"&amp;TEXT(DATE($C$48,$B$48,A71),"dd-mmm-yyyy")&amp;"*")</f>
        <v>22</v>
      </c>
    </row>
    <row r="72" spans="1:3">
      <c r="A72" s="1">
        <v>22</v>
      </c>
      <c r="B72" s="23" t="str">
        <f>TEXT(DATE($C$48,MATCH($A$48,{"January","February","March","April","May","June","July","August","September","October","November","December"},0),A72),"mmm-dd")</f>
        <v>Jan-22</v>
      </c>
      <c r="C72" s="1">
        <f>COUNTIFS('1. Dataset'!A:A,"*"&amp;TEXT(DATE($C$48,$B$48,A72),"dd-mmm-yyyy")&amp;"*")</f>
        <v>22</v>
      </c>
    </row>
    <row r="73" spans="1:3">
      <c r="A73" s="1">
        <v>23</v>
      </c>
      <c r="B73" s="23" t="str">
        <f>TEXT(DATE($C$48,MATCH($A$48,{"January","February","March","April","May","June","July","August","September","October","November","December"},0),A73),"mmm-dd")</f>
        <v>Jan-23</v>
      </c>
      <c r="C73" s="1">
        <f>COUNTIFS('1. Dataset'!A:A,"*"&amp;TEXT(DATE($C$48,$B$48,A73),"dd-mmm-yyyy")&amp;"*")</f>
        <v>14</v>
      </c>
    </row>
    <row r="74" spans="1:3">
      <c r="A74" s="1">
        <v>24</v>
      </c>
      <c r="B74" s="23" t="str">
        <f>TEXT(DATE($C$48,MATCH($A$48,{"January","February","March","April","May","June","July","August","September","October","November","December"},0),A74),"mmm-dd")</f>
        <v>Jan-24</v>
      </c>
      <c r="C74" s="1">
        <f>COUNTIFS('1. Dataset'!A:A,"*"&amp;TEXT(DATE($C$48,$B$48,A74),"dd-mmm-yyyy")&amp;"*")</f>
        <v>14</v>
      </c>
    </row>
    <row r="75" spans="1:3">
      <c r="A75" s="1">
        <v>25</v>
      </c>
      <c r="B75" s="23" t="str">
        <f>TEXT(DATE($C$48,MATCH($A$48,{"January","February","March","April","May","June","July","August","September","October","November","December"},0),A75),"mmm-dd")</f>
        <v>Jan-25</v>
      </c>
      <c r="C75" s="1">
        <f>COUNTIFS('1. Dataset'!A:A,"*"&amp;TEXT(DATE($C$48,$B$48,A75),"dd-mmm-yyyy")&amp;"*")</f>
        <v>12</v>
      </c>
    </row>
    <row r="76" spans="1:3">
      <c r="A76" s="1">
        <v>26</v>
      </c>
      <c r="B76" s="23" t="str">
        <f>TEXT(DATE($C$48,MATCH($A$48,{"January","February","March","April","May","June","July","August","September","October","November","December"},0),A76),"mmm-dd")</f>
        <v>Jan-26</v>
      </c>
      <c r="C76" s="1">
        <f>COUNTIFS('1. Dataset'!A:A,"*"&amp;TEXT(DATE($C$48,$B$48,A76),"dd-mmm-yyyy")&amp;"*")</f>
        <v>20</v>
      </c>
    </row>
    <row r="77" spans="1:3">
      <c r="A77" s="1">
        <v>27</v>
      </c>
      <c r="B77" s="23" t="str">
        <f>TEXT(DATE($C$48,MATCH($A$48,{"January","February","March","April","May","June","July","August","September","October","November","December"},0),A77),"mmm-dd")</f>
        <v>Jan-27</v>
      </c>
      <c r="C77" s="1">
        <f>COUNTIFS('1. Dataset'!A:A,"*"&amp;TEXT(DATE($C$48,$B$48,A77),"dd-mmm-yyyy")&amp;"*")</f>
        <v>27</v>
      </c>
    </row>
    <row r="78" spans="1:3">
      <c r="A78" s="1">
        <v>28</v>
      </c>
      <c r="B78" s="23" t="str">
        <f>TEXT(DATE($C$48,MATCH($A$48,{"January","February","March","April","May","June","July","August","September","October","November","December"},0),A78),"mmm-dd")</f>
        <v>Jan-28</v>
      </c>
      <c r="C78" s="1">
        <f>COUNTIFS('1. Dataset'!A:A,"*"&amp;TEXT(DATE($C$48,$B$48,A78),"dd-mmm-yyyy")&amp;"*")</f>
        <v>30</v>
      </c>
    </row>
    <row r="79" spans="1:3">
      <c r="A79" s="1">
        <v>29</v>
      </c>
      <c r="B79" s="23" t="str">
        <f>TEXT(DATE($C$48,MATCH($A$48,{"January","February","March","April","May","June","July","August","September","October","November","December"},0),A79),"mmm-dd")</f>
        <v>Jan-29</v>
      </c>
      <c r="C79" s="1">
        <f>COUNTIFS('1. Dataset'!A:A,"*"&amp;TEXT(DATE($C$48,$B$48,A79),"dd-mmm-yyyy")&amp;"*")</f>
        <v>11</v>
      </c>
    </row>
    <row r="80" spans="1:3">
      <c r="A80" s="1">
        <v>30</v>
      </c>
      <c r="B80" s="23" t="str">
        <f>TEXT(DATE($C$48,MATCH($A$48,{"January","February","March","April","May","June","July","August","September","October","November","December"},0),A80),"mmm-dd")</f>
        <v>Jan-30</v>
      </c>
      <c r="C80" s="1">
        <f>COUNTIFS('1. Dataset'!A:A,"*"&amp;TEXT(DATE($C$48,$B$48,A80),"dd-mmm-yyyy")&amp;"*")</f>
        <v>3</v>
      </c>
    </row>
    <row r="81" spans="1:49">
      <c r="A81" s="1">
        <v>31</v>
      </c>
      <c r="B81" s="23" t="str">
        <f>TEXT(DATE($C$48,MATCH($A$48,{"January","February","March","April","May","June","July","August","September","October","November","December"},0),A81),"mmm-dd")</f>
        <v>Jan-31</v>
      </c>
      <c r="C81" s="1">
        <f>COUNTIFS('1. Dataset'!A:A,"*"&amp;TEXT(DATE($C$48,$B$48,A81),"dd-mmm-yyyy")&amp;"*")</f>
        <v>16</v>
      </c>
    </row>
    <row r="87" spans="1:49" s="21" customFormat="1" ht="15.75">
      <c r="A87" s="19"/>
      <c r="B87" s="20" t="s">
        <v>3797</v>
      </c>
      <c r="D87" s="22"/>
    </row>
    <row r="90" spans="1:49">
      <c r="B90" s="8" t="s">
        <v>3799</v>
      </c>
      <c r="G90" s="8" t="s">
        <v>3803</v>
      </c>
      <c r="L90" s="8" t="s">
        <v>3802</v>
      </c>
      <c r="S90" s="8" t="s">
        <v>3799</v>
      </c>
      <c r="X90" s="8" t="s">
        <v>3803</v>
      </c>
      <c r="AC90" s="8" t="s">
        <v>3802</v>
      </c>
    </row>
    <row r="91" spans="1:49">
      <c r="B91" s="26" t="s">
        <v>3798</v>
      </c>
      <c r="C91" s="4"/>
      <c r="D91" s="4"/>
      <c r="E91" s="4"/>
      <c r="G91" s="27" t="s">
        <v>3798</v>
      </c>
      <c r="H91" s="10"/>
      <c r="I91" s="10"/>
      <c r="J91" s="10"/>
      <c r="L91" s="28" t="s">
        <v>3798</v>
      </c>
      <c r="M91" s="12"/>
      <c r="N91" s="12"/>
      <c r="O91" s="12"/>
      <c r="S91" s="26" t="s">
        <v>3804</v>
      </c>
      <c r="T91" s="4"/>
      <c r="U91" s="4"/>
      <c r="V91" s="4"/>
      <c r="X91" s="27" t="s">
        <v>3804</v>
      </c>
      <c r="Y91" s="10"/>
      <c r="Z91" s="10"/>
      <c r="AA91" s="10"/>
      <c r="AC91" s="28" t="s">
        <v>3804</v>
      </c>
      <c r="AD91" s="12"/>
      <c r="AE91" s="12"/>
      <c r="AF91" s="12"/>
    </row>
    <row r="93" spans="1:49">
      <c r="B93" s="8" t="s">
        <v>3801</v>
      </c>
      <c r="C93" s="8" t="s">
        <v>3</v>
      </c>
      <c r="D93" s="8" t="s">
        <v>3800</v>
      </c>
      <c r="E93" s="8" t="s">
        <v>52</v>
      </c>
      <c r="G93" s="8" t="s">
        <v>3801</v>
      </c>
      <c r="H93" s="8" t="s">
        <v>3</v>
      </c>
      <c r="I93" s="8" t="s">
        <v>3800</v>
      </c>
      <c r="J93" s="8" t="s">
        <v>52</v>
      </c>
      <c r="L93" s="8" t="s">
        <v>3801</v>
      </c>
      <c r="M93" s="8" t="s">
        <v>3</v>
      </c>
      <c r="N93" s="8" t="s">
        <v>3800</v>
      </c>
      <c r="O93" s="8" t="s">
        <v>52</v>
      </c>
      <c r="R93" s="8"/>
      <c r="S93" s="8" t="s">
        <v>3801</v>
      </c>
      <c r="T93" s="8" t="s">
        <v>5</v>
      </c>
      <c r="U93" s="8" t="s">
        <v>3800</v>
      </c>
      <c r="V93" s="8" t="s">
        <v>52</v>
      </c>
      <c r="X93" s="8" t="s">
        <v>3801</v>
      </c>
      <c r="Y93" s="8" t="s">
        <v>5</v>
      </c>
      <c r="Z93" s="8" t="s">
        <v>3800</v>
      </c>
      <c r="AA93" s="8" t="s">
        <v>52</v>
      </c>
      <c r="AC93" s="8" t="s">
        <v>3801</v>
      </c>
      <c r="AD93" s="8" t="s">
        <v>5</v>
      </c>
      <c r="AE93" s="8" t="s">
        <v>3800</v>
      </c>
      <c r="AF93" s="8" t="s">
        <v>52</v>
      </c>
      <c r="AG93" s="8"/>
      <c r="AM93" s="8"/>
      <c r="AN93" s="8"/>
      <c r="AO93" s="8"/>
      <c r="AR93" s="8"/>
      <c r="AS93" s="8"/>
      <c r="AU93" s="8"/>
      <c r="AV93" s="8"/>
      <c r="AW93" s="8"/>
    </row>
    <row r="94" spans="1:49">
      <c r="B94" cm="1">
        <f t="array" ref="B94:E98">_xlfn.LET(
    _xlpm.publications, '1. Dataset'!F:F,
    _xlpm.keywords, '1. Dataset'!W:W,
    _xlpm.aveValues, '1. Dataset'!S:S,
    _xlpm.uniquePubs, _xlfn.UNIQUE(_xlpm.publications),
    _xlpm.counts, _xlfn.BYROW(_xlpm.uniquePubs, _xlfn.LAMBDA(_xlpm.pub, COUNTIFS(_xlpm.publications, _xlpm.pub, _xlpm.keywords, "*Philippine Airlines*"))),
    _xlpm.totalAVE, _xlfn.BYROW(_xlpm.uniquePubs, _xlfn.LAMBDA(_xlpm.pub, SUMIFS(_xlpm.aveValues, _xlpm.publications, _xlpm.pub, _xlpm.keywords, "*Philippine Airlines*"))),
    _xlpm.sortedData, _xlfn._xlws.SORT(CHOOSE({1,2,3}, _xlpm.uniquePubs, _xlpm.counts, _xlpm.totalAVE), {2,3}, {-1,-1}),
    _xlpm.topResults, INDEX(_xlpm.sortedData, _xlfn.SEQUENCE(5), {1,2,3}),
    _xlfn.HSTACK(_xlfn.SEQUENCE(5), _xlpm.topResults)
)</f>
        <v>1</v>
      </c>
      <c r="C94" t="str">
        <v>MSN Philippines</v>
      </c>
      <c r="D94">
        <v>35</v>
      </c>
      <c r="E94">
        <v>179769.25999999995</v>
      </c>
      <c r="G94" cm="1">
        <f t="array" ref="G94:J98">_xlfn.LET(
    _xlpm.publications, '1. Dataset'!F:F,
    _xlpm.keywords, '1. Dataset'!W:W,
    _xlpm.aveValues, '1. Dataset'!S:S,
    _xlpm.uniquePubs, _xlfn.UNIQUE(_xlpm.publications),
    _xlpm.counts, _xlfn.BYROW(_xlpm.uniquePubs, _xlfn.LAMBDA(_xlpm.pub, COUNTIFS(_xlpm.publications, _xlpm.pub, _xlpm.keywords, "*Cebu Pacific*"))),
    _xlpm.totalAVE, _xlfn.BYROW(_xlpm.uniquePubs, _xlfn.LAMBDA(_xlpm.pub, SUMIFS(_xlpm.aveValues, _xlpm.publications, _xlpm.pub, _xlpm.keywords, "*Cebu Pacific*"))),
    _xlpm.sortedData, _xlfn._xlws.SORT(CHOOSE({1,2,3}, _xlpm.uniquePubs, _xlpm.counts, _xlpm.totalAVE), {2,3}, {-1,-1}),
    _xlpm.topResults, INDEX(_xlpm.sortedData, _xlfn.SEQUENCE(5), {1,2,3}),
    _xlfn.HSTACK(_xlfn.SEQUENCE(5), _xlpm.topResults)
)</f>
        <v>1</v>
      </c>
      <c r="H94" t="str">
        <v>MSN Philippines</v>
      </c>
      <c r="I94">
        <v>5</v>
      </c>
      <c r="J94">
        <v>25925.24</v>
      </c>
      <c r="L94" cm="1">
        <f t="array" ref="L94:O98">_xlfn.LET(
    _xlpm.publications, '1. Dataset'!F:F,
    _xlpm.keywords, '1. Dataset'!W:W,
    _xlpm.aveValues, '1. Dataset'!S:S,
    _xlpm.uniquePubs, _xlfn.UNIQUE(_xlpm.publications),
    _xlpm.counts, _xlfn.BYROW(_xlpm.uniquePubs, _xlfn.LAMBDA(_xlpm.pub, COUNTIFS(_xlpm.publications, _xlpm.pub, _xlpm.keywords, "*AirAsia Philippines*"))),
    _xlpm.totalAVE, _xlfn.BYROW(_xlpm.uniquePubs, _xlfn.LAMBDA(_xlpm.pub, SUMIFS(_xlpm.aveValues, _xlpm.publications, _xlpm.pub, _xlpm.keywords, "*AirAsia Philippines*"))),
    _xlpm.sortedData, _xlfn._xlws.SORT(CHOOSE({1,2,3}, _xlpm.uniquePubs, _xlpm.counts, _xlpm.totalAVE), {2,3}, {-1,-1}),
    _xlpm.topResults, INDEX(_xlpm.sortedData, _xlfn.SEQUENCE(5), {1,2,3}),
    _xlfn.HSTACK(_xlfn.SEQUENCE(5), _xlpm.topResults)
)</f>
        <v>1</v>
      </c>
      <c r="M94" t="str">
        <v>Manila Standard</v>
      </c>
      <c r="N94">
        <v>7</v>
      </c>
      <c r="O94">
        <v>16067.57</v>
      </c>
      <c r="S94" cm="1">
        <f t="array" ref="S94:V98">_xlfn.LET(
    _xlpm.authors, '1. Dataset'!G:G,
    _xlpm.keywords, '1. Dataset'!W:W,
    _xlpm.aveValues, '1. Dataset'!S:S,
    _xlpm.uniqueAuthors, _xlfn.UNIQUE(_xlpm.authors),
    _xlpm.counts, _xlfn.BYROW(_xlpm.uniqueAuthors, _xlfn.LAMBDA(_xlpm.auth, COUNTIFS(_xlpm.authors, _xlpm.auth, _xlpm.keywords, "*Philippine Airlines*"))),
    _xlpm.totalAVE, _xlfn.BYROW(_xlpm.uniqueAuthors, _xlfn.LAMBDA(_xlpm.auth, SUMIFS(_xlpm.aveValues, _xlpm.authors, _xlpm.auth, _xlpm.keywords, "*Philippine Airlines*"))),
    _xlpm.sortedData, _xlfn._xlws.SORT(CHOOSE({1,2,3}, _xlpm.uniqueAuthors, _xlpm.counts, _xlpm.totalAVE), {2,3}, {-1,-1}),
    _xlpm.topResults, INDEX(_xlpm.sortedData, _xlfn.SEQUENCE(5), {1,2,3}),
    _xlpm.finalTable, _xlfn.HSTACK(_xlfn.SEQUENCE(5), _xlpm.topResults),
    _xlpm.finalTable
)</f>
        <v>1</v>
      </c>
      <c r="T94" t="str">
        <v>Elijah Felice Rosales</v>
      </c>
      <c r="U94">
        <v>16</v>
      </c>
      <c r="V94">
        <v>341827.4499999999</v>
      </c>
      <c r="X94" cm="1">
        <f t="array" ref="X94:AA98">_xlfn.LET(
    _xlpm.authors, '1. Dataset'!G:G,
    _xlpm.keywords, '1. Dataset'!W:W,
    _xlpm.aveValues, '1. Dataset'!S:S,
    _xlpm.uniqueAuthors, _xlfn.UNIQUE(_xlpm.authors),
    _xlpm.counts, _xlfn.BYROW(_xlpm.uniqueAuthors, _xlfn.LAMBDA(_xlpm.auth, COUNTIFS(_xlpm.authors, _xlpm.auth, _xlpm.keywords, "*Cebu Pacific*"))),
    _xlpm.totalAVE, _xlfn.BYROW(_xlpm.uniqueAuthors, _xlfn.LAMBDA(_xlpm.auth, SUMIFS(_xlpm.aveValues, _xlpm.authors, _xlpm.auth, _xlpm.keywords, "*Cebu Pacific*"))),
    _xlpm.sortedData, _xlfn._xlws.SORT(CHOOSE({1,2,3}, _xlpm.uniqueAuthors, _xlpm.counts, _xlpm.totalAVE), {2,3}, {-1,-1}),
    _xlpm.topResults, INDEX(_xlpm.sortedData, _xlfn.SEQUENCE(5), {1,2,3}),
    _xlpm.finalTable, _xlfn.HSTACK(_xlfn.SEQUENCE(5), _xlpm.topResults),
    _xlpm.finalTable
)</f>
        <v>1</v>
      </c>
      <c r="Y94" t="str">
        <v>Jon Viktor</v>
      </c>
      <c r="Z94">
        <v>2</v>
      </c>
      <c r="AA94">
        <v>47477.090000000004</v>
      </c>
      <c r="AC94" cm="1">
        <f t="array" ref="AC94:AF98">_xlfn.LET(
    _xlpm.authors, '1. Dataset'!G:G,
    _xlpm.keywords, '1. Dataset'!W:W,
    _xlpm.aveValues, '1. Dataset'!S:S,
    _xlpm.uniqueAuthors, _xlfn.UNIQUE(_xlpm.authors),
    _xlpm.counts, _xlfn.BYROW(_xlpm.uniqueAuthors, _xlfn.LAMBDA(_xlpm.auth, COUNTIFS(_xlpm.authors, _xlpm.auth, _xlpm.keywords, "*AirAsia Philippines*"))),
    _xlpm.totalAVE, _xlfn.BYROW(_xlpm.uniqueAuthors, _xlfn.LAMBDA(_xlpm.auth, SUMIFS(_xlpm.aveValues, _xlpm.authors, _xlpm.auth, _xlpm.keywords, "*AirAsia Philippines*"))),
    _xlpm.sortedData, _xlfn._xlws.SORT(CHOOSE({1,2,3}, _xlpm.uniqueAuthors, _xlpm.counts, _xlpm.totalAVE), {2,3}, {-1,-1}),
    _xlpm.topResults, INDEX(_xlpm.sortedData, _xlfn.SEQUENCE(5), {1,2,3}),
    _xlpm.finalTable, _xlfn.HSTACK(_xlfn.SEQUENCE(5), _xlpm.topResults),
    _xlpm.finalTable
)</f>
        <v>1</v>
      </c>
      <c r="AD94" t="str">
        <v>Allan Balmaceda</v>
      </c>
      <c r="AE94">
        <v>10</v>
      </c>
      <c r="AF94">
        <v>41.319999999999993</v>
      </c>
    </row>
    <row r="95" spans="1:49">
      <c r="B95">
        <v>2</v>
      </c>
      <c r="C95" t="str">
        <v>The Philippine Star</v>
      </c>
      <c r="D95">
        <v>25</v>
      </c>
      <c r="E95">
        <v>823158.35000000033</v>
      </c>
      <c r="G95">
        <v>2</v>
      </c>
      <c r="H95" t="str">
        <v>PortCalls Asia</v>
      </c>
      <c r="I95">
        <v>3</v>
      </c>
      <c r="J95">
        <v>380.81</v>
      </c>
      <c r="L95">
        <v>2</v>
      </c>
      <c r="M95" t="str">
        <v>LionhearTV.net</v>
      </c>
      <c r="N95">
        <v>7</v>
      </c>
      <c r="O95">
        <v>3006.2699999999995</v>
      </c>
      <c r="S95">
        <v>2</v>
      </c>
      <c r="T95" t="str">
        <v>Tyrone Jasper</v>
      </c>
      <c r="U95">
        <v>8</v>
      </c>
      <c r="V95">
        <v>171202.65999999997</v>
      </c>
      <c r="X95">
        <v>2</v>
      </c>
      <c r="Y95" t="str">
        <v>Leana Vibal</v>
      </c>
      <c r="Z95">
        <v>2</v>
      </c>
      <c r="AA95">
        <v>10142.44</v>
      </c>
      <c r="AC95">
        <v>2</v>
      </c>
      <c r="AD95" t="str">
        <v>Elijah Felice Rosales</v>
      </c>
      <c r="AE95">
        <v>5</v>
      </c>
      <c r="AF95">
        <v>112441.79</v>
      </c>
    </row>
    <row r="96" spans="1:49">
      <c r="B96">
        <v>3</v>
      </c>
      <c r="C96" t="str">
        <v>BusinessMirror</v>
      </c>
      <c r="D96">
        <v>19</v>
      </c>
      <c r="E96">
        <v>10362.550000000003</v>
      </c>
      <c r="G96">
        <v>3</v>
      </c>
      <c r="H96" t="str">
        <v>Ruthdelacruz</v>
      </c>
      <c r="I96">
        <v>2</v>
      </c>
      <c r="J96">
        <v>8.83</v>
      </c>
      <c r="L96">
        <v>3</v>
      </c>
      <c r="M96" t="str">
        <v>Mindanao Times</v>
      </c>
      <c r="N96">
        <v>7</v>
      </c>
      <c r="O96">
        <v>1792.88</v>
      </c>
      <c r="S96">
        <v>3</v>
      </c>
      <c r="T96" t="str">
        <v>Itchie G. Cabayan</v>
      </c>
      <c r="U96">
        <v>6</v>
      </c>
      <c r="V96">
        <v>979.91999999999985</v>
      </c>
      <c r="X96">
        <v>3</v>
      </c>
      <c r="Y96" t="str">
        <v>Ruth Dela Cruz</v>
      </c>
      <c r="Z96">
        <v>2</v>
      </c>
      <c r="AA96">
        <v>8.83</v>
      </c>
      <c r="AC96">
        <v>3</v>
      </c>
      <c r="AD96" t="str">
        <v>Cherry Light</v>
      </c>
      <c r="AE96">
        <v>5</v>
      </c>
      <c r="AF96">
        <v>672.75</v>
      </c>
    </row>
    <row r="97" spans="2:32">
      <c r="B97">
        <v>4</v>
      </c>
      <c r="C97" t="str">
        <v>Philippine Daily Inquirer</v>
      </c>
      <c r="D97">
        <v>16</v>
      </c>
      <c r="E97">
        <v>599220.72</v>
      </c>
      <c r="G97">
        <v>4</v>
      </c>
      <c r="H97" t="str">
        <v>Bloggers Philippines</v>
      </c>
      <c r="I97">
        <v>2</v>
      </c>
      <c r="J97">
        <v>5.18</v>
      </c>
      <c r="L97">
        <v>4</v>
      </c>
      <c r="M97" t="str">
        <v>SMNI News</v>
      </c>
      <c r="N97">
        <v>7</v>
      </c>
      <c r="O97">
        <v>905.93000000000006</v>
      </c>
      <c r="S97">
        <v>4</v>
      </c>
      <c r="T97" t="str">
        <v>Jerry S. Tan</v>
      </c>
      <c r="U97">
        <v>5</v>
      </c>
      <c r="V97">
        <v>10.149999999999999</v>
      </c>
      <c r="X97">
        <v>4</v>
      </c>
      <c r="Y97" t="str">
        <v>Melanie Uson</v>
      </c>
      <c r="Z97">
        <v>1</v>
      </c>
      <c r="AA97">
        <v>5071.22</v>
      </c>
      <c r="AC97">
        <v>4</v>
      </c>
      <c r="AD97" t="str">
        <v>Darwin G. Amojelar</v>
      </c>
      <c r="AE97">
        <v>4</v>
      </c>
      <c r="AF97">
        <v>9215.08</v>
      </c>
    </row>
    <row r="98" spans="2:32">
      <c r="B98">
        <v>5</v>
      </c>
      <c r="C98" t="str">
        <v>Manila Standard</v>
      </c>
      <c r="D98">
        <v>16</v>
      </c>
      <c r="E98">
        <v>37566.160000000003</v>
      </c>
      <c r="G98">
        <v>5</v>
      </c>
      <c r="H98" t="str">
        <v>GMA Network</v>
      </c>
      <c r="I98">
        <v>1</v>
      </c>
      <c r="J98">
        <v>41836.730000000003</v>
      </c>
      <c r="L98">
        <v>5</v>
      </c>
      <c r="M98" t="str">
        <v>iOrbitNews</v>
      </c>
      <c r="N98">
        <v>7</v>
      </c>
      <c r="O98">
        <v>374.69000000000005</v>
      </c>
      <c r="S98">
        <v>5</v>
      </c>
      <c r="T98" t="str">
        <v>Musong R. Castillo</v>
      </c>
      <c r="U98">
        <v>4</v>
      </c>
      <c r="V98">
        <v>84742.94</v>
      </c>
      <c r="X98">
        <v>5</v>
      </c>
      <c r="Y98" t="str">
        <v>Brooke Villanueva</v>
      </c>
      <c r="Z98">
        <v>1</v>
      </c>
      <c r="AA98">
        <v>5071.22</v>
      </c>
      <c r="AC98">
        <v>5</v>
      </c>
      <c r="AD98" t="str">
        <v>Tyrone Jasper</v>
      </c>
      <c r="AE98">
        <v>2</v>
      </c>
      <c r="AF98">
        <v>44148.97</v>
      </c>
    </row>
    <row r="115" spans="1:15" s="21" customFormat="1" ht="15.75">
      <c r="A115" s="19"/>
      <c r="B115" s="20" t="s">
        <v>3806</v>
      </c>
      <c r="D115" s="22"/>
    </row>
    <row r="117" spans="1:15">
      <c r="B117" s="8" t="s">
        <v>0</v>
      </c>
      <c r="C117" s="8" t="s">
        <v>12</v>
      </c>
      <c r="D117" s="8" t="s">
        <v>10</v>
      </c>
      <c r="E117" s="8" t="s">
        <v>16</v>
      </c>
    </row>
    <row r="118" spans="1:15">
      <c r="B118" t="s">
        <v>94</v>
      </c>
      <c r="C118">
        <f>COUNTIFS('1. Dataset'!W:W,"*Philippine Airlines*",'1. Dataset'!T:T,"*Positive*")</f>
        <v>78</v>
      </c>
      <c r="D118">
        <f>COUNTIFS('1. Dataset'!W:W,"*Philippine Airlines*",'1. Dataset'!T:T,"*Neutral*")</f>
        <v>272</v>
      </c>
      <c r="E118">
        <f>COUNTIFS('1. Dataset'!W:W,"*Philippine Airlines*",'1. Dataset'!T:T,"*Negative*")</f>
        <v>28</v>
      </c>
      <c r="N118" s="30" t="s">
        <v>3807</v>
      </c>
      <c r="O118" t="str" cm="1">
        <f t="array" ref="O118">INDEX('1. Dataset'!C:C, MATCH(MAX(IF((ISNUMBER(SEARCH("Philippine Airlines",'1. Dataset'!B:B))+ISNUMBER(SEARCH("PAL",'1. Dataset'!B:B))&gt;0)*('1. Dataset'!T:T="Positive")*1, '1. Dataset'!S:S, 0)), IF((ISNUMBER(SEARCH("Philippine Airlines",'1. Dataset'!B:B))+ISNUMBER(SEARCH("PAL",'1. Dataset'!B:B))&gt;0)*('1. Dataset'!T:T="Positive")*1, '1. Dataset'!S:S, 0), 0))</f>
        <v>https://plus.inquirer.net/business/pal-to-resume-manila-beijing-flights-in-march/</v>
      </c>
    </row>
    <row r="119" spans="1:15">
      <c r="B119" t="s">
        <v>454</v>
      </c>
      <c r="C119">
        <f>COUNTIFS('1. Dataset'!W:W,"*Cebu Pacific Air*",'1. Dataset'!T:T,"*Positive*")</f>
        <v>4</v>
      </c>
      <c r="D119">
        <f>COUNTIFS('1. Dataset'!W:W,"*Cebu Pacific AIr*",'1. Dataset'!T:T,"*Neutral*")</f>
        <v>14</v>
      </c>
      <c r="E119">
        <f>COUNTIFS('1. Dataset'!W:W,"*Cebu Pacific Air*",'1. Dataset'!T:T,"*Negative*")</f>
        <v>0</v>
      </c>
      <c r="N119" s="30" t="s">
        <v>3808</v>
      </c>
      <c r="O119" t="str" cm="1">
        <f t="array" ref="O119">INDEX('1. Dataset'!C:C, MATCH(MAX(IF((ISNUMBER(SEARCH("Philippine Airlines",'1. Dataset'!B:B))+ISNUMBER(SEARCH("PAL",'1. Dataset'!B:B))&gt;0)*('1. Dataset'!T:T="Negative")*1, '1. Dataset'!S:S, 0)), IF((ISNUMBER(SEARCH("Philippine Airlines",'1. Dataset'!B:B))+ISNUMBER(SEARCH("PAL",'1. Dataset'!B:B))&gt;0)*('1. Dataset'!T:T="Negative")*1, '1. Dataset'!S:S, 0), 0))</f>
        <v>https://www.rappler.com/philippines/visayas/pal-suspends-manila-kalibo-flights-march-2025/</v>
      </c>
    </row>
    <row r="120" spans="1:15">
      <c r="B120" t="s">
        <v>182</v>
      </c>
      <c r="C120">
        <f>COUNTIFS('1. Dataset'!W:W,"*AirAsia Philippines*",'1. Dataset'!T:T,"*Positive*")</f>
        <v>88</v>
      </c>
      <c r="D120">
        <f>COUNTIFS('1. Dataset'!W:W,"*AirAsia Philippines*",'1. Dataset'!T:T,"*Neutral*")</f>
        <v>44</v>
      </c>
      <c r="E120">
        <f>COUNTIFS('1. Dataset'!W:W,"*AirAsia*",'1. Dataset'!T:T,"*Negative*")</f>
        <v>0</v>
      </c>
    </row>
    <row r="122" spans="1:15">
      <c r="N122" s="30" t="s">
        <v>3809</v>
      </c>
      <c r="O122" t="str" cm="1">
        <f t="array" ref="O122">INDEX('1. Dataset'!C:C, MATCH(MAX(IF((ISNUMBER(SEARCH("CebPac",'1. Dataset'!B:B))+ISNUMBER(SEARCH("Cebu Pacific",'1. Dataset'!B:B))+ISNUMBER(SEARCH("AirAsia",'1. Dataset'!B:B))&gt;0)*('1. Dataset'!T:T="Positive")*(ISERROR(SEARCH("Philippine Airlines",'1. Dataset'!W:W))*ISERROR(SEARCH("PAL",'1. Dataset'!W:W))), '1. Dataset'!S:S, 0)), IF((ISNUMBER(SEARCH("CebPac",'1. Dataset'!B:B))+ISNUMBER(SEARCH("Cebu Pacific",'1. Dataset'!B:B))+ISNUMBER(SEARCH("AirAsia",'1. Dataset'!B:B))&gt;0)*('1. Dataset'!T:T="Positive")*(ISERROR(SEARCH("Philippine Airlines",'1. Dataset'!W:W))*ISERROR(SEARCH("PAL",'1. Dataset'!W:W))), '1. Dataset'!S:S, 0), 0))</f>
        <v>https://www.gmanetwork.com/news/money/companies/932497/airasia-partners-with-dot-to-promote-ph-as-muslim-friendly-destination/story/</v>
      </c>
    </row>
    <row r="123" spans="1:15">
      <c r="N123" s="30" t="s">
        <v>3810</v>
      </c>
      <c r="O123" t="str" cm="1">
        <f t="array" ref="O123">INDEX('1. Dataset'!C:C, MATCH(MAX(IF((ISNUMBER(SEARCH("CebPac",'1. Dataset'!B:B))+ISNUMBER(SEARCH("Cebu Pacific",'1. Dataset'!B:B))+ISNUMBER(SEARCH("AirAsia",'1. Dataset'!B:B))&gt;0)*('1. Dataset'!T:T="Negative")*(ISERROR(SEARCH("Philippine Airlines",'1. Dataset'!W:W))*ISERROR(SEARCH("PAL",'1. Dataset'!W:W))), '1. Dataset'!S:S, 0)), IF((ISNUMBER(SEARCH("CebPac",'1. Dataset'!B:B))+ISNUMBER(SEARCH("Cebu Pacific",'1. Dataset'!B:B))+ISNUMBER(SEARCH("AirAsia",'1. Dataset'!B:B))&gt;0)*('1. Dataset'!T:T="Negative")*(ISERROR(SEARCH("Philippine Airlines",'1. Dataset'!W:W))*ISERROR(SEARCH("PAL",'1. Dataset'!W:W))), '1. Dataset'!S:S, 0), 0))</f>
        <v>URL</v>
      </c>
    </row>
    <row r="135" spans="1:4" s="21" customFormat="1" ht="15.75">
      <c r="A135" s="19"/>
      <c r="B135" s="20" t="s">
        <v>3811</v>
      </c>
      <c r="D135" s="22"/>
    </row>
  </sheetData>
  <mergeCells count="1">
    <mergeCell ref="A47:C47"/>
  </mergeCells>
  <phoneticPr fontId="1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 Info</vt:lpstr>
      <vt:lpstr>1. Dataset</vt:lpstr>
      <vt:lpstr>2. Graphs and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Darryl Dela</dc:creator>
  <cp:lastModifiedBy>Lean Lerry Delgado</cp:lastModifiedBy>
  <dcterms:created xsi:type="dcterms:W3CDTF">2025-01-17T07:40:07Z</dcterms:created>
  <dcterms:modified xsi:type="dcterms:W3CDTF">2025-03-03T05:58:09Z</dcterms:modified>
</cp:coreProperties>
</file>