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xr:revisionPtr revIDLastSave="74" documentId="11_57CF94D6D3C2FB8F734782A3D4E54FC04DB66DA0" xr6:coauthVersionLast="47" xr6:coauthVersionMax="47" xr10:uidLastSave="{4ABAB92E-7378-46AE-B620-D0B61E81745B}"/>
  <bookViews>
    <workbookView xWindow="0" yWindow="0" windowWidth="16384" windowHeight="8192" tabRatio="500" firstSheet="1" activeTab="1" xr2:uid="{00000000-000D-0000-FFFF-FFFF00000000}"/>
  </bookViews>
  <sheets>
    <sheet name="Instructions" sheetId="1" r:id="rId1"/>
    <sheet name="Sprint B-Self&amp;PeerEvaluation" sheetId="2" r:id="rId2"/>
  </sheets>
  <definedNames>
    <definedName name="Evaluation">Table2[Evaluation]</definedName>
    <definedName name="ItemEval">Table2[ItemEval]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2" l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O20" i="2"/>
  <c r="O19" i="2"/>
  <c r="O18" i="2"/>
  <c r="O17" i="2"/>
  <c r="O16" i="2"/>
  <c r="O15" i="2"/>
  <c r="O14" i="2"/>
  <c r="N13" i="2"/>
  <c r="M13" i="2"/>
  <c r="L13" i="2"/>
  <c r="K13" i="2"/>
  <c r="J13" i="2"/>
  <c r="I13" i="2"/>
  <c r="N4" i="2"/>
  <c r="M4" i="2"/>
  <c r="K4" i="2"/>
  <c r="J4" i="2"/>
  <c r="I4" i="2"/>
  <c r="O21" i="2"/>
  <c r="O22" i="2"/>
</calcChain>
</file>

<file path=xl/sharedStrings.xml><?xml version="1.0" encoding="utf-8"?>
<sst xmlns="http://schemas.openxmlformats.org/spreadsheetml/2006/main" count="114" uniqueCount="93">
  <si>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</si>
  <si>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</si>
  <si>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</si>
  <si>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</si>
  <si>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</si>
  <si>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</si>
  <si>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</si>
  <si>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</si>
  <si>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</si>
  <si>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</si>
  <si>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</si>
  <si>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2.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</si>
  <si>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</si>
  <si>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</si>
  <si>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</si>
  <si>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</si>
  <si>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</si>
  <si>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1DG</t>
  </si>
  <si>
    <t>Evaluation by Peer </t>
  </si>
  <si>
    <t>Team:</t>
  </si>
  <si>
    <t>G31</t>
  </si>
  <si>
    <t>Student Number </t>
  </si>
  <si>
    <t>Name (First and Last name)</t>
  </si>
  <si>
    <t>1 </t>
  </si>
  <si>
    <t>PEDRO MOREIRA</t>
  </si>
  <si>
    <t>2 </t>
  </si>
  <si>
    <t>Tiago Silva</t>
  </si>
  <si>
    <t>Important: Students should only fill green cells.</t>
  </si>
  <si>
    <t>3 </t>
  </si>
  <si>
    <t>Nuno Almeida</t>
  </si>
  <si>
    <t>4 </t>
  </si>
  <si>
    <t>João Botelho</t>
  </si>
  <si>
    <t>studentNumber5</t>
  </si>
  <si>
    <t>studentName5</t>
  </si>
  <si>
    <t>studentNumber6</t>
  </si>
  <si>
    <t>studentName6</t>
  </si>
  <si>
    <t>Table 2: Project Evaluation Grid</t>
  </si>
  <si>
    <t>Each student should evaluate the work developed by the team during Sprint B.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</si>
  <si>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</si>
  <si>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</si>
  <si>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</si>
  <si>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</si>
  <si>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</si>
  <si>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</si>
  <si>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</si>
  <si>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</si>
  <si>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</si>
  <si>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</si>
  <si>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</si>
  <si>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</si>
  <si>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</si>
  <si>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</si>
  <si>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</si>
  <si>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</si>
  <si>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</si>
  <si>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</si>
  <si>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</si>
  <si>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</si>
  <si>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</si>
  <si>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</si>
  <si>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Control Version System (Bitbucket)</t>
  </si>
  <si>
    <t>Do not use</t>
  </si>
  <si>
    <t>Bitbucket repository with code but is not used</t>
  </si>
  <si>
    <t>Bitbucket repository with code and basic usage</t>
  </si>
  <si>
    <t>Frequent commits but the majority of the messages are not concise and meaningful</t>
  </si>
  <si>
    <t>Frequent commits with clear messages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</si>
  <si>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</si>
  <si>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</si>
  <si>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</si>
  <si>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</si>
  <si>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</si>
  <si>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</si>
  <si>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</si>
  <si>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</si>
  <si>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</si>
  <si>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</si>
  <si>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</si>
  <si>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 interface. There are no errors. 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</si>
  <si>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</si>
  <si>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</si>
  <si>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</si>
  <si>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</si>
  <si>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</si>
  <si>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</si>
  <si>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English Written Quality (of the use cases) </t>
  </si>
  <si>
    <t>In Portuguese </t>
  </si>
  <si>
    <t>Very poor </t>
  </si>
  <si>
    <t>Poor  </t>
  </si>
  <si>
    <t>Satisfactory </t>
  </si>
  <si>
    <t>Very Good </t>
  </si>
  <si>
    <t>Excellent </t>
  </si>
  <si>
    <t>Total</t>
  </si>
  <si>
    <t>Total (0-20)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</si>
</sst>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D966"/>
      </patternFill>
    </fill>
    <fill>
      <patternFill patternType="solid">
        <fgColor rgb="FFBF8F00"/>
        <bgColor rgb="FF808000"/>
      </patternFill>
    </fill>
    <fill>
      <patternFill patternType="solid">
        <fgColor rgb="FFFFD966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F4B084"/>
        <bgColor rgb="FFFFD966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9" fontId="0" fillId="7" borderId="4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4" xfId="0" applyFill="1" applyBorder="1"/>
    <xf numFmtId="0" fontId="4" fillId="9" borderId="1" xfId="0" applyFont="1" applyFill="1" applyBorder="1"/>
    <xf numFmtId="0" fontId="4" fillId="9" borderId="4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4" xfId="0" applyFill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5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FD966"/>
      <rgbColor rgb="FF4472C4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F1:G7" totalsRowShown="0">
  <autoFilter ref="F1:G7" xr:uid="{00000000-0009-0000-0100-000001000000}"/>
  <tableColumns count="2">
    <tableColumn id="1" xr3:uid="{00000000-0010-0000-0000-000001000000}" name="Evaluation"/>
    <tableColumn id="2" xr3:uid="{00000000-0010-0000-0000-000002000000}" name="ItemEv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E8" sqref="E8"/>
    </sheetView>
  </sheetViews>
  <sheetFormatPr defaultColWidth="8.7109375" defaultRowHeight="15"/>
  <cols>
    <col min="1" max="1" width="7.85546875" customWidth="1"/>
    <col min="2" max="2" width="90.42578125" style="2" customWidth="1"/>
    <col min="5" max="5" width="12.7109375" customWidth="1"/>
    <col min="6" max="6" width="12.42578125" style="3" hidden="1" customWidth="1"/>
    <col min="7" max="7" width="11.5703125" hidden="1" customWidth="1"/>
  </cols>
  <sheetData>
    <row r="1" spans="1:7">
      <c r="F1" s="3" t="s">
        <v>0</v>
      </c>
      <c r="G1" s="3" t="s">
        <v>1</v>
      </c>
    </row>
    <row r="2" spans="1:7">
      <c r="F2" s="3" t="s">
        <v>2</v>
      </c>
      <c r="G2" s="3">
        <v>0</v>
      </c>
    </row>
    <row r="3" spans="1:7">
      <c r="B3" s="4" t="s">
        <v>3</v>
      </c>
      <c r="F3" s="3" t="s">
        <v>4</v>
      </c>
      <c r="G3" s="3">
        <v>1</v>
      </c>
    </row>
    <row r="4" spans="1:7">
      <c r="F4" s="3" t="s">
        <v>5</v>
      </c>
      <c r="G4" s="3">
        <v>2</v>
      </c>
    </row>
    <row r="5" spans="1:7" ht="30">
      <c r="A5">
        <v>1</v>
      </c>
      <c r="B5" s="5" t="s">
        <v>6</v>
      </c>
      <c r="F5" s="3" t="s">
        <v>7</v>
      </c>
      <c r="G5" s="3">
        <v>3</v>
      </c>
    </row>
    <row r="6" spans="1:7">
      <c r="A6">
        <v>2</v>
      </c>
      <c r="B6" s="5" t="s">
        <v>8</v>
      </c>
      <c r="F6" s="3" t="s">
        <v>9</v>
      </c>
      <c r="G6" s="3">
        <v>4</v>
      </c>
    </row>
    <row r="7" spans="1:7">
      <c r="A7">
        <v>3</v>
      </c>
      <c r="B7" s="5" t="s">
        <v>10</v>
      </c>
      <c r="G7" s="3">
        <v>5</v>
      </c>
    </row>
    <row r="8" spans="1:7" ht="45">
      <c r="A8">
        <v>4</v>
      </c>
      <c r="B8" s="5" t="s">
        <v>11</v>
      </c>
    </row>
    <row r="9" spans="1:7" ht="30">
      <c r="A9">
        <v>5</v>
      </c>
      <c r="B9" s="5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zoomScale="85" zoomScaleNormal="85" workbookViewId="0">
      <selection activeCell="Q19" sqref="Q19"/>
    </sheetView>
  </sheetViews>
  <sheetFormatPr defaultColWidth="8.7109375" defaultRowHeight="15"/>
  <cols>
    <col min="1" max="1" width="20" style="1" customWidth="1"/>
    <col min="2" max="6" width="17.85546875" style="1" customWidth="1"/>
    <col min="7" max="7" width="22.28515625" style="1" customWidth="1"/>
    <col min="9" max="13" width="10.7109375" customWidth="1"/>
    <col min="14" max="14" width="14.28515625" customWidth="1"/>
    <col min="15" max="15" width="16.7109375" customWidth="1"/>
  </cols>
  <sheetData>
    <row r="1" spans="1:15" ht="18.75">
      <c r="A1" s="6" t="s">
        <v>13</v>
      </c>
    </row>
    <row r="2" spans="1:15" ht="15" customHeight="1">
      <c r="A2" s="7"/>
      <c r="E2" s="29" t="s">
        <v>14</v>
      </c>
      <c r="F2" s="29"/>
      <c r="G2" s="29"/>
      <c r="H2" t="s">
        <v>15</v>
      </c>
    </row>
    <row r="3" spans="1:15" ht="15" customHeight="1">
      <c r="A3" s="8" t="s">
        <v>16</v>
      </c>
      <c r="B3" s="9" t="s">
        <v>17</v>
      </c>
      <c r="I3" s="30" t="s">
        <v>18</v>
      </c>
      <c r="J3" s="30"/>
      <c r="K3" s="30"/>
      <c r="L3" s="30"/>
      <c r="M3" s="30"/>
      <c r="N3" s="30"/>
    </row>
    <row r="4" spans="1:15">
      <c r="A4" s="8" t="s">
        <v>19</v>
      </c>
      <c r="B4" s="9" t="s">
        <v>20</v>
      </c>
      <c r="E4" s="10"/>
      <c r="F4" s="10" t="s">
        <v>21</v>
      </c>
      <c r="G4" s="30" t="s">
        <v>22</v>
      </c>
      <c r="H4" s="30"/>
      <c r="I4" s="11">
        <f>F5</f>
        <v>1020150</v>
      </c>
      <c r="J4" s="11">
        <f>F6</f>
        <v>1150609</v>
      </c>
      <c r="K4" s="11">
        <f>F7</f>
        <v>1201293</v>
      </c>
      <c r="L4" s="11">
        <f>F8</f>
        <v>1220716</v>
      </c>
      <c r="M4" s="11" t="str">
        <f>F9</f>
        <v>studentNumber5</v>
      </c>
      <c r="N4" s="11" t="str">
        <f>F10</f>
        <v>studentNumber6</v>
      </c>
    </row>
    <row r="5" spans="1:15">
      <c r="E5" s="10" t="s">
        <v>23</v>
      </c>
      <c r="F5" s="9">
        <v>1020150</v>
      </c>
      <c r="G5" s="31" t="s">
        <v>24</v>
      </c>
      <c r="H5" s="31"/>
      <c r="I5" s="12" t="s">
        <v>7</v>
      </c>
      <c r="J5" s="12" t="s">
        <v>7</v>
      </c>
      <c r="K5" s="12" t="s">
        <v>7</v>
      </c>
      <c r="L5" s="12" t="s">
        <v>7</v>
      </c>
      <c r="M5" s="12"/>
      <c r="N5" s="12"/>
    </row>
    <row r="6" spans="1:15">
      <c r="E6" s="10" t="s">
        <v>25</v>
      </c>
      <c r="F6" s="9">
        <v>1150609</v>
      </c>
      <c r="G6" s="31" t="s">
        <v>26</v>
      </c>
      <c r="H6" s="31"/>
      <c r="I6" s="12" t="s">
        <v>7</v>
      </c>
      <c r="J6" s="12" t="s">
        <v>7</v>
      </c>
      <c r="K6" s="12" t="s">
        <v>7</v>
      </c>
      <c r="L6" s="12" t="s">
        <v>7</v>
      </c>
      <c r="M6" s="12"/>
      <c r="N6" s="12"/>
    </row>
    <row r="7" spans="1:15" ht="13.9" customHeight="1">
      <c r="A7" s="33" t="s">
        <v>27</v>
      </c>
      <c r="B7" s="33"/>
      <c r="C7" s="33"/>
      <c r="E7" s="10" t="s">
        <v>28</v>
      </c>
      <c r="F7" s="9">
        <v>1201293</v>
      </c>
      <c r="G7" s="31" t="s">
        <v>29</v>
      </c>
      <c r="H7" s="31"/>
      <c r="I7" s="12" t="s">
        <v>7</v>
      </c>
      <c r="J7" s="12" t="s">
        <v>7</v>
      </c>
      <c r="K7" s="12" t="s">
        <v>7</v>
      </c>
      <c r="L7" s="12" t="s">
        <v>7</v>
      </c>
      <c r="M7" s="12"/>
      <c r="N7" s="12"/>
    </row>
    <row r="8" spans="1:15">
      <c r="E8" s="10" t="s">
        <v>30</v>
      </c>
      <c r="F8" s="9">
        <v>1220716</v>
      </c>
      <c r="G8" s="31" t="s">
        <v>31</v>
      </c>
      <c r="H8" s="31"/>
      <c r="I8" s="12" t="s">
        <v>7</v>
      </c>
      <c r="J8" s="12" t="s">
        <v>7</v>
      </c>
      <c r="K8" s="12" t="s">
        <v>7</v>
      </c>
      <c r="L8" s="12" t="s">
        <v>7</v>
      </c>
      <c r="M8" s="12"/>
      <c r="N8" s="12"/>
    </row>
    <row r="9" spans="1:15" ht="13.9">
      <c r="E9" s="10">
        <v>5</v>
      </c>
      <c r="F9" s="9" t="s">
        <v>32</v>
      </c>
      <c r="G9" s="31" t="s">
        <v>33</v>
      </c>
      <c r="H9" s="31"/>
      <c r="I9" s="12"/>
      <c r="J9" s="12"/>
      <c r="K9" s="12"/>
      <c r="L9" s="12"/>
      <c r="M9" s="12"/>
      <c r="N9" s="12"/>
    </row>
    <row r="10" spans="1:15">
      <c r="E10" s="10">
        <v>6</v>
      </c>
      <c r="F10" s="9" t="s">
        <v>34</v>
      </c>
      <c r="G10" s="31" t="s">
        <v>35</v>
      </c>
      <c r="H10" s="31"/>
      <c r="I10" s="12"/>
      <c r="J10" s="12"/>
      <c r="K10" s="12"/>
      <c r="L10" s="12"/>
      <c r="M10" s="12"/>
      <c r="N10" s="12"/>
    </row>
    <row r="12" spans="1:15" ht="15" customHeight="1">
      <c r="A12" s="32" t="s">
        <v>36</v>
      </c>
      <c r="B12" s="32"/>
      <c r="C12" s="32"/>
      <c r="I12" t="s">
        <v>37</v>
      </c>
    </row>
    <row r="13" spans="1:15">
      <c r="A13" s="13" t="s">
        <v>38</v>
      </c>
      <c r="B13" s="13" t="s">
        <v>39</v>
      </c>
      <c r="C13" s="13" t="s">
        <v>40</v>
      </c>
      <c r="D13" s="13" t="s">
        <v>41</v>
      </c>
      <c r="E13" s="13" t="s">
        <v>42</v>
      </c>
      <c r="F13" s="13" t="s">
        <v>43</v>
      </c>
      <c r="G13" s="13" t="s">
        <v>44</v>
      </c>
      <c r="H13" s="14" t="s">
        <v>45</v>
      </c>
      <c r="I13" s="15">
        <f>F5</f>
        <v>1020150</v>
      </c>
      <c r="J13" s="15">
        <f>F6</f>
        <v>1150609</v>
      </c>
      <c r="K13" s="15">
        <f>F7</f>
        <v>1201293</v>
      </c>
      <c r="L13" s="15">
        <f>F8</f>
        <v>1220716</v>
      </c>
      <c r="M13" s="15" t="str">
        <f>F9</f>
        <v>studentNumber5</v>
      </c>
      <c r="N13" s="15" t="str">
        <f>F10</f>
        <v>studentNumber6</v>
      </c>
      <c r="O13" s="16" t="s">
        <v>46</v>
      </c>
    </row>
    <row r="14" spans="1:15" ht="68.650000000000006">
      <c r="A14" s="17" t="s">
        <v>47</v>
      </c>
      <c r="B14" s="18" t="s">
        <v>48</v>
      </c>
      <c r="C14" s="18" t="s">
        <v>49</v>
      </c>
      <c r="D14" s="18" t="s">
        <v>50</v>
      </c>
      <c r="E14" s="18" t="s">
        <v>51</v>
      </c>
      <c r="F14" s="18" t="s">
        <v>52</v>
      </c>
      <c r="G14" s="18" t="s">
        <v>53</v>
      </c>
      <c r="H14" s="19">
        <v>0.15</v>
      </c>
      <c r="I14" s="20">
        <v>4</v>
      </c>
      <c r="J14" s="20">
        <v>4</v>
      </c>
      <c r="K14" s="20">
        <v>4</v>
      </c>
      <c r="L14" s="20">
        <v>4</v>
      </c>
      <c r="M14" s="20"/>
      <c r="N14" s="21"/>
      <c r="O14" s="15">
        <f>SUM(I14:N14)/COUNTA((I14:N14))</f>
        <v>4</v>
      </c>
    </row>
    <row r="15" spans="1:15" ht="57.4">
      <c r="A15" s="17" t="s">
        <v>54</v>
      </c>
      <c r="B15" s="18" t="s">
        <v>55</v>
      </c>
      <c r="C15" s="18" t="s">
        <v>56</v>
      </c>
      <c r="D15" s="18" t="s">
        <v>57</v>
      </c>
      <c r="E15" s="18" t="s">
        <v>58</v>
      </c>
      <c r="F15" s="18" t="s">
        <v>59</v>
      </c>
      <c r="G15" s="18" t="s">
        <v>53</v>
      </c>
      <c r="H15" s="19">
        <v>0.2</v>
      </c>
      <c r="I15" s="12">
        <v>4</v>
      </c>
      <c r="J15" s="12">
        <v>4</v>
      </c>
      <c r="K15" s="12">
        <v>4</v>
      </c>
      <c r="L15" s="12">
        <v>4</v>
      </c>
      <c r="M15" s="12"/>
      <c r="N15" s="22"/>
      <c r="O15" s="23">
        <f>SUM(I15:N15)/COUNTA((I15:N15))</f>
        <v>4</v>
      </c>
    </row>
    <row r="16" spans="1:15" ht="57.4">
      <c r="A16" s="17" t="s">
        <v>60</v>
      </c>
      <c r="B16" s="18" t="s">
        <v>61</v>
      </c>
      <c r="C16" s="18" t="s">
        <v>62</v>
      </c>
      <c r="D16" s="18" t="s">
        <v>63</v>
      </c>
      <c r="E16" s="18" t="s">
        <v>64</v>
      </c>
      <c r="F16" s="18" t="s">
        <v>65</v>
      </c>
      <c r="G16" s="18" t="s">
        <v>53</v>
      </c>
      <c r="H16" s="19">
        <v>0.1</v>
      </c>
      <c r="I16" s="12">
        <v>5</v>
      </c>
      <c r="J16" s="12">
        <v>4</v>
      </c>
      <c r="K16" s="12">
        <v>3</v>
      </c>
      <c r="L16" s="12">
        <v>3</v>
      </c>
      <c r="M16" s="12"/>
      <c r="N16" s="22"/>
      <c r="O16" s="23">
        <f>SUM(I16:N16)/COUNTA((I16:N16))</f>
        <v>3.75</v>
      </c>
    </row>
    <row r="17" spans="1:15" ht="46.35">
      <c r="A17" s="17" t="s">
        <v>66</v>
      </c>
      <c r="B17" s="18" t="s">
        <v>67</v>
      </c>
      <c r="C17" s="18" t="s">
        <v>68</v>
      </c>
      <c r="D17" s="18" t="s">
        <v>69</v>
      </c>
      <c r="E17" s="18" t="s">
        <v>70</v>
      </c>
      <c r="F17" s="18" t="s">
        <v>71</v>
      </c>
      <c r="G17" s="18" t="s">
        <v>53</v>
      </c>
      <c r="H17" s="19">
        <v>0.3</v>
      </c>
      <c r="I17" s="12">
        <v>4</v>
      </c>
      <c r="J17" s="12">
        <v>4</v>
      </c>
      <c r="K17" s="12">
        <v>4</v>
      </c>
      <c r="L17" s="12">
        <v>4</v>
      </c>
      <c r="M17" s="12"/>
      <c r="N17" s="22"/>
      <c r="O17" s="23">
        <f>SUM(I17:N17)/COUNTA((I17:N17))</f>
        <v>4</v>
      </c>
    </row>
    <row r="18" spans="1:15" ht="68.650000000000006">
      <c r="A18" s="17" t="s">
        <v>72</v>
      </c>
      <c r="B18" s="18" t="s">
        <v>73</v>
      </c>
      <c r="C18" s="18" t="s">
        <v>74</v>
      </c>
      <c r="D18" s="18" t="s">
        <v>75</v>
      </c>
      <c r="E18" s="18" t="s">
        <v>76</v>
      </c>
      <c r="F18" s="18" t="s">
        <v>77</v>
      </c>
      <c r="G18" s="18" t="s">
        <v>53</v>
      </c>
      <c r="H18" s="19">
        <v>0.15</v>
      </c>
      <c r="I18" s="12">
        <v>3</v>
      </c>
      <c r="J18" s="12">
        <v>3</v>
      </c>
      <c r="K18" s="12">
        <v>3</v>
      </c>
      <c r="L18" s="12">
        <v>3</v>
      </c>
      <c r="M18" s="12"/>
      <c r="N18" s="22"/>
      <c r="O18" s="23">
        <f>SUM(I18:N18)/COUNTA((I18:N18))</f>
        <v>3</v>
      </c>
    </row>
    <row r="19" spans="1:15" ht="82.5" customHeight="1">
      <c r="A19" s="17" t="s">
        <v>78</v>
      </c>
      <c r="B19" s="18" t="s">
        <v>79</v>
      </c>
      <c r="C19" s="18" t="s">
        <v>80</v>
      </c>
      <c r="D19" s="18" t="s">
        <v>81</v>
      </c>
      <c r="E19" s="18" t="s">
        <v>82</v>
      </c>
      <c r="F19" s="18" t="s">
        <v>83</v>
      </c>
      <c r="G19" s="18" t="s">
        <v>53</v>
      </c>
      <c r="H19" s="19">
        <v>0.05</v>
      </c>
      <c r="I19" s="24">
        <v>3</v>
      </c>
      <c r="J19" s="24">
        <v>3</v>
      </c>
      <c r="K19" s="24"/>
      <c r="L19" s="24"/>
      <c r="M19" s="24"/>
      <c r="N19" s="25"/>
      <c r="O19" s="23">
        <f>SUM(I19:N19)/COUNTA((I19:N19))</f>
        <v>3</v>
      </c>
    </row>
    <row r="20" spans="1:15" ht="37.5" customHeight="1">
      <c r="A20" s="17" t="s">
        <v>84</v>
      </c>
      <c r="B20" s="18" t="s">
        <v>85</v>
      </c>
      <c r="C20" s="18" t="s">
        <v>86</v>
      </c>
      <c r="D20" s="18" t="s">
        <v>87</v>
      </c>
      <c r="E20" s="18" t="s">
        <v>88</v>
      </c>
      <c r="F20" s="18" t="s">
        <v>89</v>
      </c>
      <c r="G20" s="18" t="s">
        <v>90</v>
      </c>
      <c r="H20" s="19">
        <v>0.05</v>
      </c>
      <c r="I20" s="12">
        <v>3</v>
      </c>
      <c r="J20" s="12">
        <v>5</v>
      </c>
      <c r="K20" s="12">
        <v>3</v>
      </c>
      <c r="L20" s="12">
        <v>5</v>
      </c>
      <c r="M20" s="12"/>
      <c r="N20" s="22"/>
      <c r="O20" s="23">
        <f>SUM(I20:N20)/COUNTA((I20:N20))</f>
        <v>4</v>
      </c>
    </row>
    <row r="21" spans="1:15">
      <c r="A21" s="13" t="s">
        <v>91</v>
      </c>
      <c r="B21" s="26"/>
      <c r="C21" s="26"/>
      <c r="D21" s="26"/>
      <c r="E21" s="26"/>
      <c r="F21" s="26"/>
      <c r="G21" s="26"/>
      <c r="H21" s="14">
        <f>SUM(H14:H20)</f>
        <v>1</v>
      </c>
      <c r="I21" s="27">
        <f>SUMPRODUCT($H$14:$H$20,I14:I20)</f>
        <v>3.8499999999999996</v>
      </c>
      <c r="J21" s="27">
        <f>SUMPRODUCT($H$14:$H$20,J14:J20)</f>
        <v>3.85</v>
      </c>
      <c r="K21" s="27">
        <f>SUMPRODUCT($H$14:$H$20,K14:K20)</f>
        <v>3.4999999999999996</v>
      </c>
      <c r="L21" s="27">
        <f>SUMPRODUCT($H$14:$H$20,L14:L20)</f>
        <v>3.5999999999999996</v>
      </c>
      <c r="M21" s="27">
        <f>SUMPRODUCT($H$14:$H$20,M14:M20)</f>
        <v>0</v>
      </c>
      <c r="N21" s="28">
        <f>SUMPRODUCT($H$14:$H$20,N14:N20)</f>
        <v>0</v>
      </c>
      <c r="O21" s="28">
        <f>SUMPRODUCT($H$14:$H$20,O14:O20)</f>
        <v>3.7749999999999999</v>
      </c>
    </row>
    <row r="22" spans="1:15">
      <c r="A22" s="13" t="s">
        <v>92</v>
      </c>
      <c r="B22" s="26"/>
      <c r="C22" s="26"/>
      <c r="D22" s="26"/>
      <c r="E22" s="26"/>
      <c r="F22" s="26"/>
      <c r="G22" s="26"/>
      <c r="H22" s="14">
        <f>H21*100</f>
        <v>100</v>
      </c>
      <c r="I22" s="27">
        <f>I21*4</f>
        <v>15.399999999999999</v>
      </c>
      <c r="J22" s="27">
        <f>J21*4</f>
        <v>15.4</v>
      </c>
      <c r="K22" s="27">
        <f>K21*4</f>
        <v>13.999999999999998</v>
      </c>
      <c r="L22" s="27">
        <f>L21*4</f>
        <v>14.399999999999999</v>
      </c>
      <c r="M22" s="27">
        <f>M21*4</f>
        <v>0</v>
      </c>
      <c r="N22" s="28">
        <f>N21*4</f>
        <v>0</v>
      </c>
      <c r="O22" s="28">
        <f>O21*4</f>
        <v>15.1</v>
      </c>
    </row>
  </sheetData>
  <mergeCells count="11">
    <mergeCell ref="A12:C12"/>
    <mergeCell ref="A7:C7"/>
    <mergeCell ref="G7:H7"/>
    <mergeCell ref="G8:H8"/>
    <mergeCell ref="G9:H9"/>
    <mergeCell ref="G10:H10"/>
    <mergeCell ref="E2:G2"/>
    <mergeCell ref="I3:N3"/>
    <mergeCell ref="G4:H4"/>
    <mergeCell ref="G5:H5"/>
    <mergeCell ref="G6:H6"/>
  </mergeCells>
  <dataValidations count="2">
    <dataValidation type="list" allowBlank="1" showInputMessage="1" showErrorMessage="1" sqref="I5:N10" xr:uid="{00000000-0002-0000-0100-000000000000}">
      <formula1>Evaluation</formula1>
      <formula2>0</formula2>
    </dataValidation>
    <dataValidation type="list" allowBlank="1" showInputMessage="1" showErrorMessage="1" sqref="I14:N20" xr:uid="{00000000-0002-0000-0100-000001000000}">
      <formula1>ItemEval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6A73C55F2A248B5EC931E8C8A0838" ma:contentTypeVersion="7" ma:contentTypeDescription="Create a new document." ma:contentTypeScope="" ma:versionID="3eb8ee00d9b6bd2dab0bf5412adea9b4">
  <xsd:schema xmlns:xsd="http://www.w3.org/2001/XMLSchema" xmlns:xs="http://www.w3.org/2001/XMLSchema" xmlns:p="http://schemas.microsoft.com/office/2006/metadata/properties" xmlns:ns2="e8b00acf-656e-47fa-8a90-380cb19032f2" targetNamespace="http://schemas.microsoft.com/office/2006/metadata/properties" ma:root="true" ma:fieldsID="ef2e3c2c476cf7a6f469a751bea85270" ns2:_="">
    <xsd:import namespace="e8b00acf-656e-47fa-8a90-380cb19032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00acf-656e-47fa-8a90-380cb19032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b00acf-656e-47fa-8a90-380cb19032f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E81CF0-C3BB-4B50-A44B-C8AB1E87895B}"/>
</file>

<file path=customXml/itemProps2.xml><?xml version="1.0" encoding="utf-8"?>
<ds:datastoreItem xmlns:ds="http://schemas.openxmlformats.org/officeDocument/2006/customXml" ds:itemID="{EF41B693-645F-4B50-B6A9-FBBBC2DE3D0A}"/>
</file>

<file path=customXml/itemProps3.xml><?xml version="1.0" encoding="utf-8"?>
<ds:datastoreItem xmlns:ds="http://schemas.openxmlformats.org/officeDocument/2006/customXml" ds:itemID="{41B19327-A24F-4AFD-B5CD-F56FAAECF5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cp:keywords/>
  <dc:description/>
  <cp:lastModifiedBy>Nuno Almeida (1201293)</cp:lastModifiedBy>
  <cp:revision>2</cp:revision>
  <dcterms:created xsi:type="dcterms:W3CDTF">2019-11-13T12:30:08Z</dcterms:created>
  <dcterms:modified xsi:type="dcterms:W3CDTF">2023-04-30T22:25:05Z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0x01010079A6A73C55F2A248B5EC931E8C8A0838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