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Trabalhos\Faculdade\SEM3PI\"/>
    </mc:Choice>
  </mc:AlternateContent>
  <bookViews>
    <workbookView xWindow="0" yWindow="0" windowWidth="28800" windowHeight="12330" activeTab="3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10" l="1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<sst xmlns="http://schemas.openxmlformats.org/spreadsheetml/2006/main" count="310" uniqueCount="153">
  <si>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</si>
  <si>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</si>
  <si>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</si>
  <si>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</si>
  <si>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</si>
  <si>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</si>
  <si>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</si>
  <si>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</si>
  <si>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</si>
  <si>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</si>
  <si>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</si>
  <si>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</si>
  <si>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</si>
  <si>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</si>
  <si>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</si>
  <si>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</si>
  <si>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</si>
  <si>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</si>
  <si>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</si>
  <si>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</si>
  <si>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</si>
  <si>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</si>
  <si>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</si>
  <si>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</si>
  <si>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</si>
  <si>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</si>
  <si>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</si>
  <si>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</si>
  <si>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</si>
  <si>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</si>
  <si>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</si>
  <si>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</si>
  <si>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</si>
  <si>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</si>
  <si>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</si>
  <si>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</si>
  <si>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</si>
  <si>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</si>
  <si>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</si>
  <si>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</si>
  <si>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</si>
  <si>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</si>
  <si>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</si>
  <si>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</si>
  <si>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</si>
  <si>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</si>
  <si>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</si>
  <si>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</si>
  <si>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</si>
  <si>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</si>
  <si>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</si>
  <si>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</si>
  <si>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</si>
  <si>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</si>
  <si>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</si>
  <si>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</si>
  <si>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</si>
  <si>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</si>
  <si>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</si>
  <si>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</si>
  <si>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</si>
  <si>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</si>
  <si>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</si>
  <si>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</si>
  <si>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</si>
  <si>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</si>
  <si>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</si>
  <si>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</si>
  <si>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</si>
  <si>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</si>
  <si>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</si>
  <si>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</si>
  <si>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</si>
  <si>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</si>
  <si>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</si>
  <si>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</si>
  <si>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</si>
  <si>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</si>
  <si>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</si>
  <si>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</si>
  <si>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</si>
  <si>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</si>
  <si>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</si>
  <si>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</si>
  <si>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</si>
  <si>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</si>
  <si>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</si>
  <si>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</si>
  <si>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</si>
  <si>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</si>
  <si>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</si>
  <si>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</si>
  <si>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</si>
  <si>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</si>
  <si>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</si>
  <si>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</si>
  <si>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</si>
  <si>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</si>
  <si>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</si>
  <si>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</si>
  <si>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</si>
  <si>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</si>
  <si>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</si>
  <si>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</si>
  <si>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</si>
  <si>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</si>
  <si>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</si>
  <si>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</si>
  <si>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</si>
  <si>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</si>
  <si>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</si>
  <si>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</si>
  <si>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</si>
  <si>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</si>
  <si>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</si>
  <si>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</si>
  <si>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</si>
  <si>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</si>
  <si>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</si>
  <si>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</si>
  <si>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</si>
  <si>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</si>
  <si>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</si>
  <si>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</si>
  <si>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</si>
  <si>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</si>
  <si>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</si>
  <si>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</si>
  <si>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</si>
  <si>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</si>
  <si>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</si>
  <si>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</si>
  <si>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</si>
  <si>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</si>
  <si>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</si>
  <si>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</si>
  <si>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</si>
  <si>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</si>
  <si>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LAPR3 Project Group and Self-assessment v4.0</t>
  </si>
  <si>
    <t>Alfredo Ferreira</t>
  </si>
  <si>
    <t>João Botelho</t>
  </si>
  <si>
    <t>Ricardo Dias</t>
  </si>
  <si>
    <t>Tiago Silva</t>
  </si>
  <si>
    <t>BD01</t>
  </si>
  <si>
    <t>BD02</t>
  </si>
  <si>
    <t>BD03</t>
  </si>
  <si>
    <t>BD04</t>
  </si>
  <si>
    <t>BD05</t>
  </si>
  <si>
    <t>BD06</t>
  </si>
  <si>
    <t>BD07</t>
  </si>
  <si>
    <t>BD08</t>
  </si>
  <si>
    <t>LP01</t>
  </si>
  <si>
    <t>LP02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</si>
</sst>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6"/>
  <sheetViews>
    <sheetView topLeftCell="A4" workbookViewId="0">
      <selection activeCell="C14" sqref="C14"/>
    </sheetView>
  </sheetViews>
  <sheetFormatPr defaultColWidth="11" defaultRowHeight="15.75" x14ac:dyDescent="0.2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 x14ac:dyDescent="0.25">
      <c r="A1" s="24" t="s">
        <v>138</v>
      </c>
      <c r="B1" s="1"/>
      <c r="C1" s="1"/>
    </row>
    <row r="2" spans="1:20" x14ac:dyDescent="0.25">
      <c r="A2" s="34" t="s">
        <v>0</v>
      </c>
      <c r="B2" s="1"/>
      <c r="C2" s="1"/>
    </row>
    <row r="3" spans="1:20" x14ac:dyDescent="0.25">
      <c r="B3" s="1"/>
      <c r="C3" s="1"/>
    </row>
    <row r="4" spans="1:20" x14ac:dyDescent="0.25">
      <c r="A4" s="2" t="s">
        <v>1</v>
      </c>
      <c r="B4" s="6"/>
      <c r="C4" s="1" t="s">
        <v>2</v>
      </c>
    </row>
    <row r="6" spans="1:20" x14ac:dyDescent="0.25">
      <c r="A6" s="4" t="s">
        <v>3</v>
      </c>
    </row>
    <row r="7" spans="1:20" ht="16.5" thickBot="1" x14ac:dyDescent="0.3"/>
    <row r="8" spans="1:20" ht="15.95" customHeight="1" thickBot="1" x14ac:dyDescent="0.3">
      <c r="B8" s="1"/>
      <c r="C8" s="1"/>
      <c r="E8" s="66" t="s">
        <v>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8"/>
    </row>
    <row r="9" spans="1:20" ht="105.95" customHeight="1" thickBot="1" x14ac:dyDescent="0.3">
      <c r="B9" s="1"/>
      <c r="C9" s="1"/>
      <c r="D9" s="42" t="str">
        <f>C10</f>
        <v>Alfredo Ferreira</v>
      </c>
      <c r="E9" s="43" t="str">
        <f>C11</f>
        <v>João Botelho</v>
      </c>
      <c r="F9" s="43" t="str">
        <f>C12</f>
        <v>Ricardo Dias</v>
      </c>
      <c r="G9" s="43" t="str">
        <f>C13</f>
        <v>Tiago Silva</v>
      </c>
      <c r="H9" s="43" t="str">
        <f>C14</f>
        <v>Student 5</v>
      </c>
      <c r="I9" s="43" t="str">
        <f>C15</f>
        <v>Student 6</v>
      </c>
      <c r="J9" s="43" t="str">
        <f>C16</f>
        <v>Student 7</v>
      </c>
      <c r="K9" s="43" t="str">
        <f>C17</f>
        <v>Student 8</v>
      </c>
      <c r="L9" s="43" t="str">
        <f>C18</f>
        <v>Student 9</v>
      </c>
      <c r="M9" s="43" t="str">
        <f>C19</f>
        <v>Student 10</v>
      </c>
      <c r="N9" s="43" t="str">
        <f>C20</f>
        <v>Student 11</v>
      </c>
      <c r="O9" s="43" t="str">
        <f>C21</f>
        <v>Student 12</v>
      </c>
      <c r="P9" s="43" t="str">
        <f>C22</f>
        <v>Student 13</v>
      </c>
      <c r="Q9" s="43" t="str">
        <f>C23</f>
        <v>Student 14</v>
      </c>
      <c r="R9" s="43" t="str">
        <f>C24</f>
        <v>Student 15</v>
      </c>
      <c r="S9" s="44" t="s">
        <v>5</v>
      </c>
    </row>
    <row r="10" spans="1:20" ht="32.25" thickBot="1" x14ac:dyDescent="0.3">
      <c r="B10" s="63" t="s">
        <v>6</v>
      </c>
      <c r="C10" s="37" t="s">
        <v>139</v>
      </c>
      <c r="D10" s="36">
        <v>4</v>
      </c>
      <c r="E10" s="38">
        <v>4</v>
      </c>
      <c r="F10" s="39">
        <v>4</v>
      </c>
      <c r="G10" s="39">
        <v>4</v>
      </c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7"/>
      <c r="S10" s="50">
        <f>AVERAGE(D10:R10)</f>
        <v>4</v>
      </c>
    </row>
    <row r="11" spans="1:20" ht="32.25" thickBot="1" x14ac:dyDescent="0.3">
      <c r="B11" s="64"/>
      <c r="C11" s="8" t="s">
        <v>140</v>
      </c>
      <c r="D11" s="9">
        <v>4</v>
      </c>
      <c r="E11" s="36">
        <v>4</v>
      </c>
      <c r="F11" s="35">
        <v>4</v>
      </c>
      <c r="G11" s="8">
        <v>4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1">
        <f t="shared" ref="S11:S24" si="0">AVERAGE(D11:R11)</f>
        <v>4</v>
      </c>
    </row>
    <row r="12" spans="1:20" ht="32.25" thickBot="1" x14ac:dyDescent="0.3">
      <c r="B12" s="64"/>
      <c r="C12" s="8" t="s">
        <v>141</v>
      </c>
      <c r="D12" s="8">
        <v>4</v>
      </c>
      <c r="E12" s="9">
        <v>4</v>
      </c>
      <c r="F12" s="36">
        <v>4</v>
      </c>
      <c r="G12" s="35">
        <v>4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4</v>
      </c>
    </row>
    <row r="13" spans="1:20" ht="16.5" thickBot="1" x14ac:dyDescent="0.3">
      <c r="B13" s="64"/>
      <c r="C13" s="8" t="s">
        <v>142</v>
      </c>
      <c r="D13" s="8">
        <v>4</v>
      </c>
      <c r="E13" s="8">
        <v>4</v>
      </c>
      <c r="F13" s="9">
        <v>4</v>
      </c>
      <c r="G13" s="36">
        <v>4</v>
      </c>
      <c r="H13" s="35"/>
      <c r="I13" s="8"/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4</v>
      </c>
    </row>
    <row r="14" spans="1:20" ht="16.5" thickBot="1" x14ac:dyDescent="0.3">
      <c r="B14" s="64"/>
      <c r="C14" s="8" t="s">
        <v>7</v>
      </c>
      <c r="D14" s="8"/>
      <c r="E14" s="8"/>
      <c r="F14" s="8"/>
      <c r="G14" s="9"/>
      <c r="H14" s="36"/>
      <c r="I14" s="35"/>
      <c r="J14" s="8"/>
      <c r="K14" s="8"/>
      <c r="L14" s="8"/>
      <c r="M14" s="8"/>
      <c r="N14" s="8"/>
      <c r="O14" s="8"/>
      <c r="P14" s="8"/>
      <c r="Q14" s="8"/>
      <c r="R14" s="10"/>
      <c r="S14" s="51" t="e">
        <f t="shared" si="0"/>
        <v>#DIV/0!</v>
      </c>
    </row>
    <row r="15" spans="1:20" ht="16.5" thickBot="1" x14ac:dyDescent="0.3">
      <c r="B15" s="64"/>
      <c r="C15" s="8" t="s">
        <v>8</v>
      </c>
      <c r="D15" s="8"/>
      <c r="E15" s="8"/>
      <c r="F15" s="8"/>
      <c r="G15" s="8"/>
      <c r="H15" s="9"/>
      <c r="I15" s="36"/>
      <c r="J15" s="35"/>
      <c r="K15" s="8"/>
      <c r="L15" s="8"/>
      <c r="M15" s="8"/>
      <c r="N15" s="8"/>
      <c r="O15" s="8"/>
      <c r="P15" s="8"/>
      <c r="Q15" s="8"/>
      <c r="R15" s="10"/>
      <c r="S15" s="51" t="e">
        <f t="shared" si="0"/>
        <v>#DIV/0!</v>
      </c>
    </row>
    <row r="16" spans="1:20" ht="16.5" thickBot="1" x14ac:dyDescent="0.3">
      <c r="B16" s="64"/>
      <c r="C16" s="8" t="s">
        <v>9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6.5" thickBot="1" x14ac:dyDescent="0.3">
      <c r="B17" s="64"/>
      <c r="C17" s="8" t="s">
        <v>10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6.5" thickBot="1" x14ac:dyDescent="0.3">
      <c r="B18" s="64"/>
      <c r="C18" s="8" t="s">
        <v>11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6.5" thickBot="1" x14ac:dyDescent="0.3">
      <c r="B19" s="64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6.5" thickBot="1" x14ac:dyDescent="0.3">
      <c r="B20" s="64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6.5" thickBot="1" x14ac:dyDescent="0.3">
      <c r="B21" s="64"/>
      <c r="C21" s="8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6.5" thickBot="1" x14ac:dyDescent="0.3">
      <c r="B22" s="64"/>
      <c r="C22" s="8" t="s">
        <v>15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6.5" thickBot="1" x14ac:dyDescent="0.3">
      <c r="B23" s="64"/>
      <c r="C23" s="8" t="s">
        <v>16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6.5" thickBot="1" x14ac:dyDescent="0.3">
      <c r="B24" s="65"/>
      <c r="C24" s="40" t="s">
        <v>17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6.5" thickBot="1" x14ac:dyDescent="0.3">
      <c r="B25" s="1"/>
      <c r="C25" s="45" t="s">
        <v>5</v>
      </c>
      <c r="D25" s="46">
        <f>AVERAGE(D10:D24)</f>
        <v>4</v>
      </c>
      <c r="E25" s="46">
        <f t="shared" ref="E25:R25" si="1">AVERAGE(E10:E24)</f>
        <v>4</v>
      </c>
      <c r="F25" s="46">
        <f t="shared" si="1"/>
        <v>4</v>
      </c>
      <c r="G25" s="46">
        <f t="shared" si="1"/>
        <v>4</v>
      </c>
      <c r="H25" s="46" t="e">
        <f t="shared" si="1"/>
        <v>#DIV/0!</v>
      </c>
      <c r="I25" s="46" t="e">
        <f t="shared" si="1"/>
        <v>#DIV/0!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 x14ac:dyDescent="0.25">
      <c r="A27" s="4" t="s">
        <v>18</v>
      </c>
    </row>
    <row r="28" spans="1:19" x14ac:dyDescent="0.25">
      <c r="A28" t="s">
        <v>19</v>
      </c>
    </row>
    <row r="29" spans="1:19" x14ac:dyDescent="0.25">
      <c r="A29" s="3" t="s">
        <v>20</v>
      </c>
    </row>
    <row r="30" spans="1:19" x14ac:dyDescent="0.25">
      <c r="A30" t="s">
        <v>21</v>
      </c>
    </row>
    <row r="31" spans="1:19" x14ac:dyDescent="0.25">
      <c r="A31">
        <v>0</v>
      </c>
      <c r="B31" t="s">
        <v>22</v>
      </c>
    </row>
    <row r="32" spans="1:19" x14ac:dyDescent="0.25">
      <c r="A32">
        <v>1</v>
      </c>
      <c r="B32" t="s">
        <v>23</v>
      </c>
    </row>
    <row r="33" spans="1:2" x14ac:dyDescent="0.25">
      <c r="A33">
        <v>2</v>
      </c>
      <c r="B33" t="s">
        <v>24</v>
      </c>
    </row>
    <row r="34" spans="1:2" x14ac:dyDescent="0.25">
      <c r="A34">
        <v>3</v>
      </c>
      <c r="B34" t="s">
        <v>25</v>
      </c>
    </row>
    <row r="35" spans="1:2" x14ac:dyDescent="0.25">
      <c r="A35">
        <v>4</v>
      </c>
      <c r="B35" t="s">
        <v>26</v>
      </c>
    </row>
    <row r="36" spans="1:2" x14ac:dyDescent="0.25">
      <c r="A36">
        <v>5</v>
      </c>
      <c r="B36" t="s">
        <v>27</v>
      </c>
    </row>
  </sheetData>
  <mergeCells count="2">
    <mergeCell ref="B10:B24"/>
    <mergeCell ref="E8:T8"/>
  </mergeCells>
  <dataValidations count="1">
    <dataValidation type="list" allowBlank="1" showInputMessage="1" showErrorMessage="1" sqref="D10:R24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5"/>
  <sheetViews>
    <sheetView zoomScale="85" zoomScaleNormal="85" workbookViewId="0">
      <selection activeCell="C17" sqref="C17"/>
    </sheetView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30" t="s">
        <v>28</v>
      </c>
    </row>
    <row r="2" spans="1:10" ht="16.5" thickBot="1" x14ac:dyDescent="0.3"/>
    <row r="3" spans="1:10" x14ac:dyDescent="0.25">
      <c r="A3" s="63" t="s">
        <v>29</v>
      </c>
      <c r="B3" s="71" t="s">
        <v>30</v>
      </c>
      <c r="C3" s="71" t="s">
        <v>31</v>
      </c>
      <c r="D3" s="69" t="s">
        <v>32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5" x14ac:dyDescent="0.25">
      <c r="A4" s="64"/>
      <c r="B4" s="72"/>
      <c r="C4" s="72"/>
      <c r="D4" s="70"/>
      <c r="E4" s="14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15" t="s">
        <v>38</v>
      </c>
    </row>
    <row r="5" spans="1:10" ht="48" thickBot="1" x14ac:dyDescent="0.3">
      <c r="A5" s="64"/>
      <c r="B5" s="72"/>
      <c r="C5" s="72"/>
      <c r="D5" s="70"/>
      <c r="E5" s="22" t="s">
        <v>39</v>
      </c>
      <c r="F5" s="23" t="s">
        <v>40</v>
      </c>
      <c r="G5" s="23" t="s">
        <v>41</v>
      </c>
      <c r="H5" s="23" t="s">
        <v>42</v>
      </c>
      <c r="I5" s="23" t="s">
        <v>43</v>
      </c>
      <c r="J5" s="16" t="s">
        <v>44</v>
      </c>
    </row>
    <row r="6" spans="1:10" ht="47.25" x14ac:dyDescent="0.25">
      <c r="A6" s="14" t="s">
        <v>143</v>
      </c>
      <c r="B6" s="29" t="s">
        <v>141</v>
      </c>
      <c r="C6" s="29">
        <v>4</v>
      </c>
      <c r="D6" s="60"/>
      <c r="E6" s="31" t="s">
        <v>39</v>
      </c>
      <c r="F6" s="32" t="s">
        <v>40</v>
      </c>
      <c r="G6" s="32" t="s">
        <v>41</v>
      </c>
      <c r="H6" s="32" t="s">
        <v>42</v>
      </c>
      <c r="I6" s="32" t="s">
        <v>43</v>
      </c>
      <c r="J6" s="33" t="s">
        <v>45</v>
      </c>
    </row>
    <row r="7" spans="1:10" ht="47.25" x14ac:dyDescent="0.25">
      <c r="A7" s="62" t="s">
        <v>144</v>
      </c>
      <c r="B7" s="29" t="s">
        <v>139</v>
      </c>
      <c r="C7" s="29">
        <v>5</v>
      </c>
      <c r="D7" s="60"/>
      <c r="E7" s="14" t="s">
        <v>39</v>
      </c>
      <c r="F7" s="7" t="s">
        <v>40</v>
      </c>
      <c r="G7" s="7" t="s">
        <v>41</v>
      </c>
      <c r="H7" s="7" t="s">
        <v>42</v>
      </c>
      <c r="I7" s="7" t="s">
        <v>43</v>
      </c>
      <c r="J7" s="33" t="s">
        <v>45</v>
      </c>
    </row>
    <row r="8" spans="1:10" ht="47.25" x14ac:dyDescent="0.25">
      <c r="A8" s="62" t="s">
        <v>145</v>
      </c>
      <c r="B8" s="29" t="s">
        <v>142</v>
      </c>
      <c r="C8" s="29">
        <v>5</v>
      </c>
      <c r="D8" s="60"/>
      <c r="E8" s="14" t="s">
        <v>39</v>
      </c>
      <c r="F8" s="7" t="s">
        <v>40</v>
      </c>
      <c r="G8" s="7" t="s">
        <v>41</v>
      </c>
      <c r="H8" s="7" t="s">
        <v>42</v>
      </c>
      <c r="I8" s="7" t="s">
        <v>43</v>
      </c>
      <c r="J8" s="33" t="s">
        <v>45</v>
      </c>
    </row>
    <row r="9" spans="1:10" ht="47.25" x14ac:dyDescent="0.25">
      <c r="A9" s="62" t="s">
        <v>146</v>
      </c>
      <c r="B9" s="29" t="s">
        <v>140</v>
      </c>
      <c r="C9" s="29">
        <v>5</v>
      </c>
      <c r="D9" s="60"/>
      <c r="E9" s="14" t="s">
        <v>39</v>
      </c>
      <c r="F9" s="7" t="s">
        <v>40</v>
      </c>
      <c r="G9" s="7" t="s">
        <v>41</v>
      </c>
      <c r="H9" s="7" t="s">
        <v>42</v>
      </c>
      <c r="I9" s="7" t="s">
        <v>43</v>
      </c>
      <c r="J9" s="33" t="s">
        <v>45</v>
      </c>
    </row>
    <row r="10" spans="1:10" ht="47.25" x14ac:dyDescent="0.25">
      <c r="A10" s="62" t="s">
        <v>147</v>
      </c>
      <c r="B10" s="29" t="s">
        <v>142</v>
      </c>
      <c r="C10" s="29">
        <v>4</v>
      </c>
      <c r="D10" s="60"/>
      <c r="E10" s="14" t="s">
        <v>39</v>
      </c>
      <c r="F10" s="7" t="s">
        <v>40</v>
      </c>
      <c r="G10" s="7" t="s">
        <v>41</v>
      </c>
      <c r="H10" s="7" t="s">
        <v>42</v>
      </c>
      <c r="I10" s="7" t="s">
        <v>43</v>
      </c>
      <c r="J10" s="33" t="s">
        <v>45</v>
      </c>
    </row>
    <row r="11" spans="1:10" ht="47.25" x14ac:dyDescent="0.25">
      <c r="A11" s="62" t="s">
        <v>148</v>
      </c>
      <c r="B11" s="29" t="s">
        <v>140</v>
      </c>
      <c r="C11" s="29">
        <v>4</v>
      </c>
      <c r="D11" s="60"/>
      <c r="E11" s="14" t="s">
        <v>39</v>
      </c>
      <c r="F11" s="7" t="s">
        <v>40</v>
      </c>
      <c r="G11" s="7" t="s">
        <v>41</v>
      </c>
      <c r="H11" s="7" t="s">
        <v>42</v>
      </c>
      <c r="I11" s="7" t="s">
        <v>43</v>
      </c>
      <c r="J11" s="33" t="s">
        <v>45</v>
      </c>
    </row>
    <row r="12" spans="1:10" ht="47.25" x14ac:dyDescent="0.25">
      <c r="A12" s="62" t="s">
        <v>149</v>
      </c>
      <c r="B12" s="29" t="s">
        <v>141</v>
      </c>
      <c r="C12" s="29">
        <v>4</v>
      </c>
      <c r="D12" s="60"/>
      <c r="E12" s="14" t="s">
        <v>39</v>
      </c>
      <c r="F12" s="7" t="s">
        <v>40</v>
      </c>
      <c r="G12" s="7" t="s">
        <v>41</v>
      </c>
      <c r="H12" s="7" t="s">
        <v>42</v>
      </c>
      <c r="I12" s="7" t="s">
        <v>43</v>
      </c>
      <c r="J12" s="33" t="s">
        <v>45</v>
      </c>
    </row>
    <row r="13" spans="1:10" ht="47.25" x14ac:dyDescent="0.25">
      <c r="A13" s="62" t="s">
        <v>150</v>
      </c>
      <c r="B13" s="29" t="s">
        <v>139</v>
      </c>
      <c r="C13" s="29">
        <v>4</v>
      </c>
      <c r="D13" s="60"/>
      <c r="E13" s="14" t="s">
        <v>39</v>
      </c>
      <c r="F13" s="7" t="s">
        <v>40</v>
      </c>
      <c r="G13" s="7" t="s">
        <v>41</v>
      </c>
      <c r="H13" s="7" t="s">
        <v>42</v>
      </c>
      <c r="I13" s="7" t="s">
        <v>43</v>
      </c>
      <c r="J13" s="33" t="s">
        <v>45</v>
      </c>
    </row>
    <row r="14" spans="1:10" ht="47.25" x14ac:dyDescent="0.25">
      <c r="A14" s="14" t="s">
        <v>151</v>
      </c>
      <c r="B14" s="29" t="s">
        <v>139</v>
      </c>
      <c r="C14" s="29">
        <v>4</v>
      </c>
      <c r="D14" s="60"/>
      <c r="E14" s="14" t="s">
        <v>39</v>
      </c>
      <c r="F14" s="7" t="s">
        <v>40</v>
      </c>
      <c r="G14" s="7" t="s">
        <v>41</v>
      </c>
      <c r="H14" s="7" t="s">
        <v>42</v>
      </c>
      <c r="I14" s="7" t="s">
        <v>43</v>
      </c>
      <c r="J14" s="33" t="s">
        <v>45</v>
      </c>
    </row>
    <row r="15" spans="1:10" ht="47.25" x14ac:dyDescent="0.25">
      <c r="A15" s="62" t="s">
        <v>152</v>
      </c>
      <c r="B15" s="29" t="s">
        <v>141</v>
      </c>
      <c r="C15" s="29">
        <v>5</v>
      </c>
      <c r="D15" s="60"/>
      <c r="E15" s="14" t="s">
        <v>39</v>
      </c>
      <c r="F15" s="7" t="s">
        <v>40</v>
      </c>
      <c r="G15" s="7" t="s">
        <v>41</v>
      </c>
      <c r="H15" s="7" t="s">
        <v>42</v>
      </c>
      <c r="I15" s="7" t="s">
        <v>43</v>
      </c>
      <c r="J15" s="33" t="s">
        <v>45</v>
      </c>
    </row>
    <row r="16" spans="1:10" ht="47.25" x14ac:dyDescent="0.25">
      <c r="A16" s="14"/>
      <c r="B16" s="29"/>
      <c r="C16" s="29"/>
      <c r="D16" s="60"/>
      <c r="E16" s="14" t="s">
        <v>39</v>
      </c>
      <c r="F16" s="7" t="s">
        <v>40</v>
      </c>
      <c r="G16" s="7" t="s">
        <v>41</v>
      </c>
      <c r="H16" s="7" t="s">
        <v>42</v>
      </c>
      <c r="I16" s="7" t="s">
        <v>43</v>
      </c>
      <c r="J16" s="33" t="s">
        <v>45</v>
      </c>
    </row>
    <row r="17" spans="1:10" ht="47.25" x14ac:dyDescent="0.25">
      <c r="A17" s="14"/>
      <c r="B17" s="29"/>
      <c r="C17" s="29"/>
      <c r="D17" s="60"/>
      <c r="E17" s="14" t="s">
        <v>39</v>
      </c>
      <c r="F17" s="7" t="s">
        <v>40</v>
      </c>
      <c r="G17" s="7" t="s">
        <v>41</v>
      </c>
      <c r="H17" s="7" t="s">
        <v>42</v>
      </c>
      <c r="I17" s="7" t="s">
        <v>43</v>
      </c>
      <c r="J17" s="33" t="s">
        <v>45</v>
      </c>
    </row>
    <row r="18" spans="1:10" ht="47.25" x14ac:dyDescent="0.25">
      <c r="A18" s="14"/>
      <c r="B18" s="29"/>
      <c r="C18" s="29"/>
      <c r="D18" s="60"/>
      <c r="E18" s="14" t="s">
        <v>39</v>
      </c>
      <c r="F18" s="7" t="s">
        <v>40</v>
      </c>
      <c r="G18" s="7" t="s">
        <v>41</v>
      </c>
      <c r="H18" s="7" t="s">
        <v>42</v>
      </c>
      <c r="I18" s="7" t="s">
        <v>43</v>
      </c>
      <c r="J18" s="33" t="s">
        <v>45</v>
      </c>
    </row>
    <row r="19" spans="1:10" ht="47.25" x14ac:dyDescent="0.25">
      <c r="A19" s="14"/>
      <c r="B19" s="29"/>
      <c r="C19" s="29"/>
      <c r="D19" s="60"/>
      <c r="E19" s="14" t="s">
        <v>39</v>
      </c>
      <c r="F19" s="7" t="s">
        <v>40</v>
      </c>
      <c r="G19" s="7" t="s">
        <v>41</v>
      </c>
      <c r="H19" s="7" t="s">
        <v>42</v>
      </c>
      <c r="I19" s="7" t="s">
        <v>43</v>
      </c>
      <c r="J19" s="33" t="s">
        <v>45</v>
      </c>
    </row>
    <row r="20" spans="1:10" ht="47.25" x14ac:dyDescent="0.25">
      <c r="A20" s="14"/>
      <c r="B20" s="29"/>
      <c r="C20" s="29"/>
      <c r="D20" s="60"/>
      <c r="E20" s="14" t="s">
        <v>39</v>
      </c>
      <c r="F20" s="7" t="s">
        <v>40</v>
      </c>
      <c r="G20" s="7" t="s">
        <v>41</v>
      </c>
      <c r="H20" s="7" t="s">
        <v>42</v>
      </c>
      <c r="I20" s="7" t="s">
        <v>43</v>
      </c>
      <c r="J20" s="33" t="s">
        <v>45</v>
      </c>
    </row>
    <row r="21" spans="1:10" ht="47.25" x14ac:dyDescent="0.25">
      <c r="A21" s="14"/>
      <c r="B21" s="29"/>
      <c r="C21" s="29"/>
      <c r="D21" s="60"/>
      <c r="E21" s="14" t="s">
        <v>39</v>
      </c>
      <c r="F21" s="7" t="s">
        <v>40</v>
      </c>
      <c r="G21" s="7" t="s">
        <v>41</v>
      </c>
      <c r="H21" s="7" t="s">
        <v>42</v>
      </c>
      <c r="I21" s="7" t="s">
        <v>43</v>
      </c>
      <c r="J21" s="33" t="s">
        <v>45</v>
      </c>
    </row>
    <row r="22" spans="1:10" ht="47.25" x14ac:dyDescent="0.25">
      <c r="A22" s="14"/>
      <c r="B22" s="29"/>
      <c r="C22" s="29"/>
      <c r="D22" s="60"/>
      <c r="E22" s="14" t="s">
        <v>39</v>
      </c>
      <c r="F22" s="7" t="s">
        <v>40</v>
      </c>
      <c r="G22" s="7" t="s">
        <v>41</v>
      </c>
      <c r="H22" s="7" t="s">
        <v>42</v>
      </c>
      <c r="I22" s="7" t="s">
        <v>43</v>
      </c>
      <c r="J22" s="33" t="s">
        <v>45</v>
      </c>
    </row>
    <row r="23" spans="1:10" ht="47.25" x14ac:dyDescent="0.25">
      <c r="A23" s="14"/>
      <c r="B23" s="29"/>
      <c r="C23" s="29"/>
      <c r="D23" s="60"/>
      <c r="E23" s="14" t="s">
        <v>39</v>
      </c>
      <c r="F23" s="7" t="s">
        <v>40</v>
      </c>
      <c r="G23" s="7" t="s">
        <v>41</v>
      </c>
      <c r="H23" s="7" t="s">
        <v>42</v>
      </c>
      <c r="I23" s="7" t="s">
        <v>43</v>
      </c>
      <c r="J23" s="33" t="s">
        <v>45</v>
      </c>
    </row>
    <row r="24" spans="1:10" ht="47.25" x14ac:dyDescent="0.25">
      <c r="A24" s="14"/>
      <c r="B24" s="29"/>
      <c r="C24" s="29"/>
      <c r="D24" s="60"/>
      <c r="E24" s="14" t="s">
        <v>39</v>
      </c>
      <c r="F24" s="7" t="s">
        <v>40</v>
      </c>
      <c r="G24" s="7" t="s">
        <v>41</v>
      </c>
      <c r="H24" s="7" t="s">
        <v>42</v>
      </c>
      <c r="I24" s="7" t="s">
        <v>43</v>
      </c>
      <c r="J24" s="33" t="s">
        <v>45</v>
      </c>
    </row>
    <row r="25" spans="1:10" ht="48" thickBot="1" x14ac:dyDescent="0.3">
      <c r="A25" s="22"/>
      <c r="B25" s="54"/>
      <c r="C25" s="54"/>
      <c r="D25" s="61"/>
      <c r="E25" s="22" t="s">
        <v>39</v>
      </c>
      <c r="F25" s="23" t="s">
        <v>40</v>
      </c>
      <c r="G25" s="23" t="s">
        <v>41</v>
      </c>
      <c r="H25" s="23" t="s">
        <v>42</v>
      </c>
      <c r="I25" s="23" t="s">
        <v>43</v>
      </c>
      <c r="J25" s="33" t="s">
        <v>45</v>
      </c>
    </row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2">
    <dataValidation type="list" allowBlank="1" showInputMessage="1" showErrorMessage="1" sqref="C18:C25">
      <formula1>$E$40:$J$40</formula1>
    </dataValidation>
    <dataValidation type="list" allowBlank="1" showInputMessage="1" showErrorMessage="1" sqref="C6:C17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10"/>
  <sheetViews>
    <sheetView workbookViewId="0">
      <selection activeCell="W7" sqref="W7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4" t="s">
        <v>48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.5" thickBot="1" x14ac:dyDescent="0.3"/>
    <row r="3" spans="1:26" ht="57" x14ac:dyDescent="0.25">
      <c r="A3" s="19" t="s">
        <v>49</v>
      </c>
      <c r="B3" s="20" t="s">
        <v>46</v>
      </c>
      <c r="C3" s="20" t="str">
        <f>'Group and Self Assessment'!C10</f>
        <v>Alfredo Ferreira</v>
      </c>
      <c r="D3" s="20" t="str">
        <f>'Group and Self Assessment'!C11</f>
        <v>João Botelho</v>
      </c>
      <c r="E3" s="20" t="str">
        <f>'Group and Self Assessment'!C12</f>
        <v>Ricardo Dias</v>
      </c>
      <c r="F3" s="20" t="str">
        <f>'Group and Self Assessment'!C13</f>
        <v>Tiago Silva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50</v>
      </c>
      <c r="Z3" s="12" t="s">
        <v>32</v>
      </c>
    </row>
    <row r="4" spans="1:26" ht="63" x14ac:dyDescent="0.25">
      <c r="A4" s="14" t="s">
        <v>51</v>
      </c>
      <c r="B4" s="17">
        <v>0.1</v>
      </c>
      <c r="C4" s="25">
        <v>4</v>
      </c>
      <c r="D4" s="25">
        <v>4</v>
      </c>
      <c r="E4" s="25">
        <v>5</v>
      </c>
      <c r="F4" s="25">
        <v>4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7">
        <f t="shared" ref="R4:R7" si="0">AVERAGE(C4:Q4)</f>
        <v>4.25</v>
      </c>
      <c r="S4" s="7" t="s">
        <v>52</v>
      </c>
      <c r="T4" s="7" t="s">
        <v>53</v>
      </c>
      <c r="U4" s="7" t="s">
        <v>54</v>
      </c>
      <c r="V4" s="7" t="s">
        <v>55</v>
      </c>
      <c r="W4" s="7" t="s">
        <v>56</v>
      </c>
      <c r="X4" s="7" t="s">
        <v>57</v>
      </c>
      <c r="Y4" s="7"/>
      <c r="Z4" s="15"/>
    </row>
    <row r="5" spans="1:26" ht="110.25" x14ac:dyDescent="0.25">
      <c r="A5" s="14" t="s">
        <v>58</v>
      </c>
      <c r="B5" s="17">
        <v>0.2</v>
      </c>
      <c r="C5" s="25">
        <v>4</v>
      </c>
      <c r="D5" s="25">
        <v>4</v>
      </c>
      <c r="E5" s="25">
        <v>4</v>
      </c>
      <c r="F5" s="25">
        <v>4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7">
        <f t="shared" si="0"/>
        <v>4</v>
      </c>
      <c r="S5" s="7" t="s">
        <v>59</v>
      </c>
      <c r="T5" s="7" t="s">
        <v>60</v>
      </c>
      <c r="U5" s="7" t="s">
        <v>61</v>
      </c>
      <c r="V5" s="7" t="s">
        <v>62</v>
      </c>
      <c r="W5" s="7" t="s">
        <v>63</v>
      </c>
      <c r="X5" s="7" t="s">
        <v>64</v>
      </c>
      <c r="Y5" s="7"/>
      <c r="Z5" s="15"/>
    </row>
    <row r="6" spans="1:26" ht="78.75" x14ac:dyDescent="0.25">
      <c r="A6" s="14" t="s">
        <v>65</v>
      </c>
      <c r="B6" s="17">
        <v>0.5</v>
      </c>
      <c r="C6" s="25">
        <v>5</v>
      </c>
      <c r="D6" s="25">
        <v>5</v>
      </c>
      <c r="E6" s="25">
        <v>5</v>
      </c>
      <c r="F6" s="25">
        <v>5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5</v>
      </c>
      <c r="S6" s="7" t="s">
        <v>66</v>
      </c>
      <c r="T6" s="7" t="s">
        <v>67</v>
      </c>
      <c r="U6" s="7" t="s">
        <v>68</v>
      </c>
      <c r="V6" s="7" t="s">
        <v>69</v>
      </c>
      <c r="W6" s="7" t="s">
        <v>70</v>
      </c>
      <c r="X6" s="7" t="s">
        <v>64</v>
      </c>
      <c r="Y6" s="7"/>
      <c r="Z6" s="15"/>
    </row>
    <row r="7" spans="1:26" ht="78.75" x14ac:dyDescent="0.25">
      <c r="A7" s="14" t="s">
        <v>71</v>
      </c>
      <c r="B7" s="17">
        <v>0.2</v>
      </c>
      <c r="C7" s="25">
        <v>4</v>
      </c>
      <c r="D7" s="25">
        <v>4</v>
      </c>
      <c r="E7" s="25">
        <v>4</v>
      </c>
      <c r="F7" s="25">
        <v>4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7">
        <f t="shared" si="0"/>
        <v>4</v>
      </c>
      <c r="S7" s="7" t="s">
        <v>72</v>
      </c>
      <c r="T7" s="7" t="s">
        <v>73</v>
      </c>
      <c r="U7" s="7" t="s">
        <v>74</v>
      </c>
      <c r="V7" s="7" t="s">
        <v>75</v>
      </c>
      <c r="W7" s="7" t="s">
        <v>76</v>
      </c>
      <c r="X7" s="7" t="s">
        <v>64</v>
      </c>
      <c r="Y7" s="7"/>
      <c r="Z7" s="15"/>
    </row>
    <row r="8" spans="1:26" x14ac:dyDescent="0.25">
      <c r="A8" s="14" t="s">
        <v>47</v>
      </c>
      <c r="B8" s="18">
        <f>SUM(B4:B7)</f>
        <v>1</v>
      </c>
      <c r="C8" s="7">
        <f t="shared" ref="C8:Q8" si="1">SUMPRODUCT(C4:C7,$B$4:$B$7)</f>
        <v>4.5</v>
      </c>
      <c r="D8" s="7">
        <f t="shared" si="1"/>
        <v>4.5</v>
      </c>
      <c r="E8" s="7">
        <f t="shared" si="1"/>
        <v>4.5999999999999996</v>
      </c>
      <c r="F8" s="7">
        <f t="shared" si="1"/>
        <v>4.5</v>
      </c>
      <c r="G8" s="7">
        <f t="shared" si="1"/>
        <v>0</v>
      </c>
      <c r="H8" s="7">
        <f t="shared" si="1"/>
        <v>0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6.5" thickBot="1" x14ac:dyDescent="0.3">
      <c r="A9" s="22" t="s">
        <v>77</v>
      </c>
      <c r="B9" s="23"/>
      <c r="C9" s="23">
        <f>C8/5*20</f>
        <v>18</v>
      </c>
      <c r="D9" s="23">
        <f t="shared" ref="D9:Q9" si="2">D8/5*20</f>
        <v>18</v>
      </c>
      <c r="E9" s="23">
        <f t="shared" si="2"/>
        <v>18.399999999999999</v>
      </c>
      <c r="F9" s="23">
        <f t="shared" si="2"/>
        <v>18</v>
      </c>
      <c r="G9" s="23">
        <f t="shared" si="2"/>
        <v>0</v>
      </c>
      <c r="H9" s="23">
        <f t="shared" si="2"/>
        <v>0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 x14ac:dyDescent="0.25">
      <c r="A10" s="5"/>
    </row>
  </sheetData>
  <phoneticPr fontId="3" type="noConversion"/>
  <dataValidations count="1">
    <dataValidation type="list" allowBlank="1" showInputMessage="1" showErrorMessage="1" sqref="C4:Q7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17"/>
  <sheetViews>
    <sheetView tabSelected="1" workbookViewId="0">
      <selection activeCell="A11" sqref="A11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4" t="s">
        <v>78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25">
      <c r="A3" s="19" t="s">
        <v>49</v>
      </c>
      <c r="B3" s="20" t="s">
        <v>46</v>
      </c>
      <c r="C3" s="20" t="str">
        <f>'Group and Self Assessment'!C10</f>
        <v>Alfredo Ferreira</v>
      </c>
      <c r="D3" s="20" t="str">
        <f>'Group and Self Assessment'!C11</f>
        <v>João Botelho</v>
      </c>
      <c r="E3" s="20" t="str">
        <f>'Group and Self Assessment'!C12</f>
        <v>Ricardo Dias</v>
      </c>
      <c r="F3" s="20" t="str">
        <f>'Group and Self Assessment'!C13</f>
        <v>Tiago Silva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21" t="s">
        <v>50</v>
      </c>
      <c r="Z3" s="12" t="s">
        <v>32</v>
      </c>
    </row>
    <row r="4" spans="1:26" ht="144.75" customHeight="1" x14ac:dyDescent="0.25">
      <c r="A4" s="14" t="s">
        <v>79</v>
      </c>
      <c r="B4" s="17">
        <v>0.1</v>
      </c>
      <c r="C4" s="25">
        <v>4</v>
      </c>
      <c r="D4" s="25">
        <v>4</v>
      </c>
      <c r="E4" s="25">
        <v>4</v>
      </c>
      <c r="F4" s="25">
        <v>4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55">
        <f t="shared" ref="R4:R7" si="0">AVERAGE(C4:Q4)</f>
        <v>4</v>
      </c>
      <c r="S4" s="59" t="s">
        <v>80</v>
      </c>
      <c r="T4" s="59" t="s">
        <v>81</v>
      </c>
      <c r="U4" s="59" t="s">
        <v>82</v>
      </c>
      <c r="V4" s="59" t="s">
        <v>83</v>
      </c>
      <c r="W4" s="59" t="s">
        <v>84</v>
      </c>
      <c r="X4" s="59" t="s">
        <v>85</v>
      </c>
      <c r="Y4" s="56"/>
      <c r="Z4" s="15"/>
    </row>
    <row r="5" spans="1:26" ht="101.25" customHeight="1" x14ac:dyDescent="0.25">
      <c r="A5" s="14" t="s">
        <v>86</v>
      </c>
      <c r="B5" s="17">
        <v>0.1</v>
      </c>
      <c r="C5" s="25">
        <v>5</v>
      </c>
      <c r="D5" s="25">
        <v>5</v>
      </c>
      <c r="E5" s="25">
        <v>5</v>
      </c>
      <c r="F5" s="25">
        <v>5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55">
        <f t="shared" si="0"/>
        <v>5</v>
      </c>
      <c r="S5" s="59" t="s">
        <v>87</v>
      </c>
      <c r="T5" s="59" t="s">
        <v>88</v>
      </c>
      <c r="U5" s="59" t="s">
        <v>89</v>
      </c>
      <c r="V5" s="59" t="s">
        <v>90</v>
      </c>
      <c r="W5" s="59" t="s">
        <v>91</v>
      </c>
      <c r="X5" s="59" t="s">
        <v>92</v>
      </c>
      <c r="Y5" s="56"/>
      <c r="Z5" s="15"/>
    </row>
    <row r="6" spans="1:26" ht="31.5" x14ac:dyDescent="0.25">
      <c r="A6" s="14" t="s">
        <v>93</v>
      </c>
      <c r="B6" s="17">
        <v>0.05</v>
      </c>
      <c r="C6" s="25">
        <v>5</v>
      </c>
      <c r="D6" s="25">
        <v>5</v>
      </c>
      <c r="E6" s="25">
        <v>5</v>
      </c>
      <c r="F6" s="25">
        <v>5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55">
        <f t="shared" si="0"/>
        <v>5</v>
      </c>
      <c r="S6" s="59" t="s">
        <v>94</v>
      </c>
      <c r="T6" s="59" t="s">
        <v>95</v>
      </c>
      <c r="U6" s="59" t="s">
        <v>96</v>
      </c>
      <c r="V6" s="59" t="s">
        <v>97</v>
      </c>
      <c r="W6" s="59" t="s">
        <v>98</v>
      </c>
      <c r="X6" s="59" t="s">
        <v>99</v>
      </c>
      <c r="Y6" s="56"/>
      <c r="Z6" s="15"/>
    </row>
    <row r="7" spans="1:26" ht="47.25" x14ac:dyDescent="0.25">
      <c r="A7" s="14" t="s">
        <v>100</v>
      </c>
      <c r="B7" s="17">
        <v>0.05</v>
      </c>
      <c r="C7" s="25">
        <v>3</v>
      </c>
      <c r="D7" s="25">
        <v>3</v>
      </c>
      <c r="E7" s="25">
        <v>3</v>
      </c>
      <c r="F7" s="25">
        <v>3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55">
        <f t="shared" si="0"/>
        <v>3</v>
      </c>
      <c r="S7" s="59" t="s">
        <v>94</v>
      </c>
      <c r="T7" s="59" t="s">
        <v>101</v>
      </c>
      <c r="U7" s="59" t="s">
        <v>102</v>
      </c>
      <c r="V7" s="59" t="s">
        <v>103</v>
      </c>
      <c r="W7" s="59" t="s">
        <v>104</v>
      </c>
      <c r="X7" s="59" t="s">
        <v>105</v>
      </c>
      <c r="Y7" s="56"/>
      <c r="Z7" s="15"/>
    </row>
    <row r="8" spans="1:26" ht="63" x14ac:dyDescent="0.25">
      <c r="A8" s="14" t="s">
        <v>106</v>
      </c>
      <c r="B8" s="17">
        <v>0.1</v>
      </c>
      <c r="C8" s="25">
        <v>4</v>
      </c>
      <c r="D8" s="25">
        <v>4</v>
      </c>
      <c r="E8" s="25">
        <v>4</v>
      </c>
      <c r="F8" s="25">
        <v>4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55">
        <f t="shared" ref="R8:R12" si="1">AVERAGE(C8:Q8)</f>
        <v>4</v>
      </c>
      <c r="S8" s="59" t="s">
        <v>94</v>
      </c>
      <c r="T8" s="59" t="s">
        <v>107</v>
      </c>
      <c r="U8" s="59" t="s">
        <v>108</v>
      </c>
      <c r="V8" s="59" t="s">
        <v>109</v>
      </c>
      <c r="W8" s="59" t="s">
        <v>110</v>
      </c>
      <c r="X8" s="59" t="s">
        <v>111</v>
      </c>
      <c r="Y8" s="56"/>
      <c r="Z8" s="15"/>
    </row>
    <row r="9" spans="1:26" ht="63" x14ac:dyDescent="0.25">
      <c r="A9" s="14" t="s">
        <v>112</v>
      </c>
      <c r="B9" s="17">
        <v>0.05</v>
      </c>
      <c r="C9" s="25">
        <v>3</v>
      </c>
      <c r="D9" s="25">
        <v>3</v>
      </c>
      <c r="E9" s="25">
        <v>3</v>
      </c>
      <c r="F9" s="25">
        <v>3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55">
        <f t="shared" ref="R9:R11" si="2">AVERAGE(C9:Q9)</f>
        <v>3</v>
      </c>
      <c r="S9" s="59" t="s">
        <v>113</v>
      </c>
      <c r="T9" s="59" t="s">
        <v>114</v>
      </c>
      <c r="U9" s="59"/>
      <c r="V9" s="59" t="s">
        <v>115</v>
      </c>
      <c r="W9" s="59"/>
      <c r="X9" s="59" t="s">
        <v>116</v>
      </c>
      <c r="Y9" s="56"/>
      <c r="Z9" s="15"/>
    </row>
    <row r="10" spans="1:26" ht="78.75" x14ac:dyDescent="0.25">
      <c r="A10" s="14" t="s">
        <v>117</v>
      </c>
      <c r="B10" s="17">
        <v>0.1</v>
      </c>
      <c r="C10" s="25">
        <v>4</v>
      </c>
      <c r="D10" s="25">
        <v>4</v>
      </c>
      <c r="E10" s="25">
        <v>4</v>
      </c>
      <c r="F10" s="25">
        <v>4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55">
        <f t="shared" si="2"/>
        <v>4</v>
      </c>
      <c r="S10" s="59" t="s">
        <v>113</v>
      </c>
      <c r="T10" s="59" t="s">
        <v>118</v>
      </c>
      <c r="U10" s="59" t="s">
        <v>119</v>
      </c>
      <c r="V10" s="59" t="s">
        <v>120</v>
      </c>
      <c r="W10" s="59" t="s">
        <v>121</v>
      </c>
      <c r="X10" s="59" t="s">
        <v>122</v>
      </c>
      <c r="Y10" s="56"/>
      <c r="Z10" s="15"/>
    </row>
    <row r="11" spans="1:26" ht="31.5" x14ac:dyDescent="0.25">
      <c r="A11" s="14" t="s">
        <v>123</v>
      </c>
      <c r="B11" s="17">
        <v>0.1</v>
      </c>
      <c r="C11" s="25">
        <v>3</v>
      </c>
      <c r="D11" s="25">
        <v>3</v>
      </c>
      <c r="E11" s="25">
        <v>3</v>
      </c>
      <c r="F11" s="25">
        <v>3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55">
        <f t="shared" si="2"/>
        <v>3</v>
      </c>
      <c r="S11" s="59" t="s">
        <v>113</v>
      </c>
      <c r="T11" s="59" t="s">
        <v>124</v>
      </c>
      <c r="U11" s="59" t="s">
        <v>125</v>
      </c>
      <c r="V11" s="59" t="s">
        <v>126</v>
      </c>
      <c r="W11" s="59" t="s">
        <v>127</v>
      </c>
      <c r="X11" s="59" t="s">
        <v>128</v>
      </c>
      <c r="Y11" s="56"/>
      <c r="Z11" s="15"/>
    </row>
    <row r="12" spans="1:26" ht="31.5" x14ac:dyDescent="0.25">
      <c r="A12" s="14" t="s">
        <v>129</v>
      </c>
      <c r="B12" s="17">
        <v>0.1</v>
      </c>
      <c r="C12" s="25">
        <v>4</v>
      </c>
      <c r="D12" s="25">
        <v>4</v>
      </c>
      <c r="E12" s="25">
        <v>4</v>
      </c>
      <c r="F12" s="25">
        <v>4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55">
        <f t="shared" si="1"/>
        <v>4</v>
      </c>
      <c r="S12" s="59" t="s">
        <v>113</v>
      </c>
      <c r="T12" s="59" t="s">
        <v>124</v>
      </c>
      <c r="U12" s="59" t="s">
        <v>125</v>
      </c>
      <c r="V12" s="59" t="s">
        <v>126</v>
      </c>
      <c r="W12" s="59" t="s">
        <v>127</v>
      </c>
      <c r="X12" s="59" t="s">
        <v>128</v>
      </c>
      <c r="Y12" s="56"/>
      <c r="Z12" s="15"/>
    </row>
    <row r="13" spans="1:26" ht="31.5" x14ac:dyDescent="0.25">
      <c r="A13" s="14" t="s">
        <v>130</v>
      </c>
      <c r="B13" s="17">
        <v>0.1</v>
      </c>
      <c r="C13" s="25">
        <v>5</v>
      </c>
      <c r="D13" s="25">
        <v>5</v>
      </c>
      <c r="E13" s="25">
        <v>5</v>
      </c>
      <c r="F13" s="25">
        <v>5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55">
        <f t="shared" ref="R13:R14" si="3">AVERAGE(C13:Q13)</f>
        <v>5</v>
      </c>
      <c r="S13" s="59" t="s">
        <v>131</v>
      </c>
      <c r="T13" s="59" t="s">
        <v>132</v>
      </c>
      <c r="U13" s="59" t="s">
        <v>133</v>
      </c>
      <c r="V13" s="59" t="s">
        <v>134</v>
      </c>
      <c r="W13" s="59" t="s">
        <v>135</v>
      </c>
      <c r="X13" s="59" t="s">
        <v>136</v>
      </c>
      <c r="Y13" s="56"/>
      <c r="Z13" s="15"/>
    </row>
    <row r="14" spans="1:26" ht="31.5" x14ac:dyDescent="0.25">
      <c r="A14" s="14" t="s">
        <v>137</v>
      </c>
      <c r="B14" s="17">
        <v>0.15</v>
      </c>
      <c r="C14" s="25">
        <v>4</v>
      </c>
      <c r="D14" s="25">
        <v>4</v>
      </c>
      <c r="E14" s="25">
        <v>4</v>
      </c>
      <c r="F14" s="25">
        <v>4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55">
        <f t="shared" si="3"/>
        <v>4</v>
      </c>
      <c r="S14" s="59" t="s">
        <v>113</v>
      </c>
      <c r="T14" s="59" t="s">
        <v>124</v>
      </c>
      <c r="U14" s="59" t="s">
        <v>125</v>
      </c>
      <c r="V14" s="59" t="s">
        <v>126</v>
      </c>
      <c r="W14" s="59" t="s">
        <v>127</v>
      </c>
      <c r="X14" s="59" t="s">
        <v>128</v>
      </c>
      <c r="Y14" s="56"/>
      <c r="Z14" s="15"/>
    </row>
    <row r="15" spans="1:26" x14ac:dyDescent="0.25">
      <c r="A15" s="14" t="s">
        <v>47</v>
      </c>
      <c r="B15" s="18">
        <f>SUM(B4:B14)</f>
        <v>1</v>
      </c>
      <c r="C15" s="7">
        <f>SUMPRODUCT(C4:C14,$B$4:$B$14)</f>
        <v>4.05</v>
      </c>
      <c r="D15" s="7">
        <f t="shared" ref="D15:Q15" si="4">SUMPRODUCT(D4:D14,$B$4:$B$14)</f>
        <v>4.05</v>
      </c>
      <c r="E15" s="7">
        <f t="shared" si="4"/>
        <v>4.05</v>
      </c>
      <c r="F15" s="7">
        <f t="shared" si="4"/>
        <v>4.05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 x14ac:dyDescent="0.25">
      <c r="A16" s="22" t="s">
        <v>77</v>
      </c>
      <c r="B16" s="23"/>
      <c r="C16" s="23">
        <f>C15/5*20</f>
        <v>16.2</v>
      </c>
      <c r="D16" s="23">
        <f t="shared" ref="D16:Q16" si="5">D15/5*20</f>
        <v>16.2</v>
      </c>
      <c r="E16" s="23">
        <f t="shared" si="5"/>
        <v>16.2</v>
      </c>
      <c r="F16" s="23">
        <f t="shared" si="5"/>
        <v>16.2</v>
      </c>
      <c r="G16" s="23">
        <f t="shared" si="5"/>
        <v>0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25">
      <c r="A17" s="5"/>
    </row>
  </sheetData>
  <dataValidations count="1">
    <dataValidation type="list" allowBlank="1" showInputMessage="1" showErrorMessage="1" sqref="C4:Q14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Ricardo Dias</cp:lastModifiedBy>
  <cp:revision/>
  <dcterms:created xsi:type="dcterms:W3CDTF">2021-10-23T17:18:59Z</dcterms:created>
  <dcterms:modified xsi:type="dcterms:W3CDTF">2023-10-29T20:16:19Z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