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sarahvalencia/Dropbox/Consulting Projects/DLMTool Project/Case Studies/WSC/"/>
    </mc:Choice>
  </mc:AlternateContent>
  <xr:revisionPtr revIDLastSave="0" documentId="13_ncr:1_{C951AC43-96F3-7049-9A99-96AE2FA40E5F}" xr6:coauthVersionLast="36" xr6:coauthVersionMax="36" xr10:uidLastSave="{00000000-0000-0000-0000-000000000000}"/>
  <bookViews>
    <workbookView xWindow="3680" yWindow="1680" windowWidth="28800" windowHeight="16540" activeTab="2" xr2:uid="{00000000-000D-0000-FFFF-FFFF00000000}"/>
  </bookViews>
  <sheets>
    <sheet name="Stock" sheetId="1" r:id="rId1"/>
    <sheet name="Fleet" sheetId="2" r:id="rId2"/>
    <sheet name="Obs" sheetId="3" r:id="rId3"/>
    <sheet name="Imp" sheetId="4" r:id="rId4"/>
    <sheet name="OM" sheetId="5" r:id="rId5"/>
  </sheets>
  <calcPr calcId="181029"/>
</workbook>
</file>

<file path=xl/calcChain.xml><?xml version="1.0" encoding="utf-8"?>
<calcChain xmlns="http://schemas.openxmlformats.org/spreadsheetml/2006/main">
  <c r="C15" i="2" l="1"/>
  <c r="B15" i="2"/>
  <c r="C11" i="2"/>
  <c r="B11" i="2"/>
</calcChain>
</file>

<file path=xl/sharedStrings.xml><?xml version="1.0" encoding="utf-8"?>
<sst xmlns="http://schemas.openxmlformats.org/spreadsheetml/2006/main" count="166" uniqueCount="157">
  <si>
    <t>Slot</t>
  </si>
  <si>
    <t>Notes:</t>
  </si>
  <si>
    <t>Notes- Sep 25</t>
  </si>
  <si>
    <t>Name</t>
  </si>
  <si>
    <t>Warty_Sea_Cucumber</t>
  </si>
  <si>
    <t>Species</t>
  </si>
  <si>
    <t>Parastichopus parvimensis</t>
  </si>
  <si>
    <t>Generic_Obs</t>
  </si>
  <si>
    <t>Cobs</t>
  </si>
  <si>
    <t>Cbiascv</t>
  </si>
  <si>
    <t>CAA_nsamp</t>
  </si>
  <si>
    <t>CAA_ESS</t>
  </si>
  <si>
    <t>CAL_nsamp</t>
  </si>
  <si>
    <t>CAL_ESS</t>
  </si>
  <si>
    <t>Iobs</t>
  </si>
  <si>
    <t>Ibiascv</t>
  </si>
  <si>
    <t>Btobs</t>
  </si>
  <si>
    <t>Btbiascv</t>
  </si>
  <si>
    <t>beta</t>
  </si>
  <si>
    <t>LenMbiascv</t>
  </si>
  <si>
    <t>Mbiascv</t>
  </si>
  <si>
    <t>Kbiascv</t>
  </si>
  <si>
    <t>t0biascv</t>
  </si>
  <si>
    <t>Linfbiascv</t>
  </si>
  <si>
    <t>LFCbiascv</t>
  </si>
  <si>
    <t>LFSbiascv</t>
  </si>
  <si>
    <t>FMSYbiascv</t>
  </si>
  <si>
    <t>FMSY_Mbiascv</t>
  </si>
  <si>
    <t>BMSY_B0biascv</t>
  </si>
  <si>
    <t>Irefbiascv</t>
  </si>
  <si>
    <t>Brefbiascv</t>
  </si>
  <si>
    <t>Crefbiascv</t>
  </si>
  <si>
    <t>Dbiascv</t>
  </si>
  <si>
    <t>Dobs</t>
  </si>
  <si>
    <t>hbiascv</t>
  </si>
  <si>
    <t>Recbiascv</t>
  </si>
  <si>
    <t>WSCFleet</t>
  </si>
  <si>
    <t>nyears</t>
  </si>
  <si>
    <t>Spat_targ</t>
  </si>
  <si>
    <t>EffYears</t>
  </si>
  <si>
    <t>maxage</t>
  </si>
  <si>
    <t>Want to be conservative on our estimate. May consider a higher value, but we really don't know. Will also look at growth assumptions and how they translate to maximum age.</t>
  </si>
  <si>
    <t>Modeling an intermediate lifespan of 25-35 years. Using an upper max age of 35, and M rates consitant with a 25-34 year life span. Will consider alternative growth models with shorter (15-20) and longer (40-50) year spans later.</t>
  </si>
  <si>
    <t>R0</t>
  </si>
  <si>
    <t>WIll scale interatively to get catch history that is similat to what has been seen in recent years. Will choose after we develop base OM assumptions.</t>
  </si>
  <si>
    <t>M</t>
  </si>
  <si>
    <t>EffLower</t>
  </si>
  <si>
    <t>EffUpper</t>
  </si>
  <si>
    <t>Esd</t>
  </si>
  <si>
    <t>These values are likely too high. If we are considering a 40-50 year life span, that implies a M value of ~0.1. Will explore a range, . SV: Investigate Bruckner 2006 paper Adrian cites.</t>
  </si>
  <si>
    <t>qinc</t>
  </si>
  <si>
    <t>M2</t>
  </si>
  <si>
    <t xml:space="preserve">Think catchability will decrease due to seasonal closure, which takes a way spawning aggregations. </t>
  </si>
  <si>
    <t>qcv</t>
  </si>
  <si>
    <t>L5</t>
  </si>
  <si>
    <t>Fit logistic model to survey data and estimate full selectivity at 2816. SE was 86, so we will model range that is 2816+/- 86</t>
  </si>
  <si>
    <t>Mexp</t>
  </si>
  <si>
    <t>LFS</t>
  </si>
  <si>
    <t>Msd</t>
  </si>
  <si>
    <t>Fit logistic model to survey data and estimate full selectivity at 8050. SE was 134, so we will model range that is 8050+/- 134</t>
  </si>
  <si>
    <t>Year to year variability - no info, using Adrian's assumption.</t>
  </si>
  <si>
    <t>Vmaxlen</t>
  </si>
  <si>
    <t>Mgrad</t>
  </si>
  <si>
    <t>Vulnerbility at maximum length = 1</t>
  </si>
  <si>
    <t>No info - not using</t>
  </si>
  <si>
    <t>isRel</t>
  </si>
  <si>
    <t>h</t>
  </si>
  <si>
    <t>Perfect_Imp</t>
  </si>
  <si>
    <t>Given that sea cucumbers are susceptible to fish downs we think that sea cucumbers have low to moderate steepness. Could be an artifact of targeting spanwing aggregations- fishing may severely reduce spawning success. MPAs took 10 years for densities to recover, not a terribly productive species. Likely a density-dependent function, may be hampered in the fished sites. Test the sensitivty to different steepness value.</t>
  </si>
  <si>
    <t>TACFrac</t>
  </si>
  <si>
    <t>TACSD</t>
  </si>
  <si>
    <t>LR5</t>
  </si>
  <si>
    <t>SRrel</t>
  </si>
  <si>
    <t>TAEFrac</t>
  </si>
  <si>
    <t>Beverton Holt</t>
  </si>
  <si>
    <t>TAESD</t>
  </si>
  <si>
    <t>Perr</t>
  </si>
  <si>
    <t>SizeLimFrac</t>
  </si>
  <si>
    <t xml:space="preserve">Reasonable with no data, but also want to test low average recruitment with occasional really good years. Carlos suggests that every 3-6 years see landings peaks, so maybe that is the frequency of good recruitment frequncies. Warm water years are bad for availability, may be deeper, we don't know. </t>
  </si>
  <si>
    <t>SizeLimSD</t>
  </si>
  <si>
    <t>AC</t>
  </si>
  <si>
    <t>Period</t>
  </si>
  <si>
    <t xml:space="preserve">No info - at this point, we won't use it. Think there is some connection between temp and availability, with landings being higher in warm water. </t>
  </si>
  <si>
    <t>Amplitude</t>
  </si>
  <si>
    <t>Linf</t>
  </si>
  <si>
    <t>Build a custom length at age probability matrix, with alternatives reflecting different assumptions. By far this is the biggest source of uncertainty.</t>
  </si>
  <si>
    <t>Looked at range of largest cucumbers observed in survey data set and collection data set. Range was between 12000-15000 LxW, so we are using this as a guess of average maximum size.</t>
  </si>
  <si>
    <t>LFR</t>
  </si>
  <si>
    <t>K</t>
  </si>
  <si>
    <t>Estimated growth range from our model fits of average spring increase in length at Anacapa and SCR, and looked at what percentage those increases are of the maximum sizes. Also considered what growth rate would be needed to achieve maximum size by the maximum age.</t>
  </si>
  <si>
    <t>t0</t>
  </si>
  <si>
    <t>Assumed to be 0 - no info</t>
  </si>
  <si>
    <t>LenCV</t>
  </si>
  <si>
    <t>Rmaxlen</t>
  </si>
  <si>
    <t>DR</t>
  </si>
  <si>
    <t>Discarding - some guys grab everything, small or large. Other guys only large ones. Other fishers less successful, getting what is left. We think they can find a buyer for everything, think other guys will take them if they leave them.</t>
  </si>
  <si>
    <t>Ksd</t>
  </si>
  <si>
    <t>Kgrad</t>
  </si>
  <si>
    <t>SelYears</t>
  </si>
  <si>
    <t>Linfsd</t>
  </si>
  <si>
    <t>AbsSelYears</t>
  </si>
  <si>
    <t>Linfgrad</t>
  </si>
  <si>
    <t>L5Lower</t>
  </si>
  <si>
    <t>L50</t>
  </si>
  <si>
    <t>Estimated probability of having a visible gonad across all sampled individuals, and then looked at only those collected in the spawning season. Estimated that l50 ranges from 4800-6000 LxW. Some older individuals may have already spawned, so estimating sixe at full maturity is very uncertain.</t>
  </si>
  <si>
    <t>L5Upper</t>
  </si>
  <si>
    <t>L50_95</t>
  </si>
  <si>
    <t>LFSLower</t>
  </si>
  <si>
    <t>LFSUpper</t>
  </si>
  <si>
    <t>VmaxLower</t>
  </si>
  <si>
    <t>VmaxUpper</t>
  </si>
  <si>
    <t>CurrentYr</t>
  </si>
  <si>
    <t>MPA</t>
  </si>
  <si>
    <t>D</t>
  </si>
  <si>
    <t>SV - used surplus production model with and without CINP MPA sites, estimated 15-20% depletion in sites outside MPAs, 40-50% when we include MPAs.</t>
  </si>
  <si>
    <t>a</t>
  </si>
  <si>
    <t xml:space="preserve">Estimated Cut weight - LxW relationship. alpha =0.002596256, Beta = 1.211716 </t>
  </si>
  <si>
    <t>b</t>
  </si>
  <si>
    <t>Size_area_1</t>
  </si>
  <si>
    <t>No depth refughe during spawning season. Want to model protection given by MPAs only</t>
  </si>
  <si>
    <t>Frac_area_1</t>
  </si>
  <si>
    <t>Can explore increased variability in amount of habitat protected in robustness testing.</t>
  </si>
  <si>
    <t>Prob_staying</t>
  </si>
  <si>
    <t xml:space="preserve">Do move, but not very far in a day, and may be onshore-offshore. </t>
  </si>
  <si>
    <t>Fdisc</t>
  </si>
  <si>
    <t xml:space="preserve">Likely to have zero mortality from discards, don't get brought to the surface. </t>
  </si>
  <si>
    <t>Source</t>
  </si>
  <si>
    <t>See full [report](https://www.datalimitedtoolkit.org/wp-content/uploads/2017/07/Applying-MSE-to-CA-Fisheries-Case-Studies-Recommendations.pdf) for details</t>
  </si>
  <si>
    <t>Defaults</t>
  </si>
  <si>
    <t>WSC_CA</t>
  </si>
  <si>
    <t>Agency</t>
  </si>
  <si>
    <t>California Department of Fish and Wildlife</t>
  </si>
  <si>
    <t>Region</t>
  </si>
  <si>
    <t>Califorinia, USA</t>
  </si>
  <si>
    <t>Sponsor</t>
  </si>
  <si>
    <t>Resources Legacy Fund</t>
  </si>
  <si>
    <t>Latitude</t>
  </si>
  <si>
    <t>Longitude</t>
  </si>
  <si>
    <t>nsim</t>
  </si>
  <si>
    <t>proyears</t>
  </si>
  <si>
    <t>interval</t>
  </si>
  <si>
    <t>pstar</t>
  </si>
  <si>
    <t>maxF</t>
  </si>
  <si>
    <t>reps</t>
  </si>
  <si>
    <t>notes</t>
  </si>
  <si>
    <t>changed from .30 catch observation error to .15 b/c commercial catch reporting is more accurate than the 30% used for recreational estimates</t>
  </si>
  <si>
    <t>This should be updated to reflect the consistent undereporting of wsc landing weights based on cutting vs landing whole</t>
  </si>
  <si>
    <t>changed to 0 b/c we don’t have this data</t>
  </si>
  <si>
    <t>how many wsc measured each year during dive surveys</t>
  </si>
  <si>
    <t>looked at 95% confidence intervals from 2000-2016 CPUE to determine</t>
  </si>
  <si>
    <t>*we will use custom parameter to address consistent undereporting of effort</t>
  </si>
  <si>
    <t>observation in NPS density data SV will caluclate, year to year variablility</t>
  </si>
  <si>
    <t>observation in NPS density data SV will caluclate, trend across whole simulation</t>
  </si>
  <si>
    <t>anything below is hyperdepletion, above 1 is hyperstability</t>
  </si>
  <si>
    <t>observation error in ability to determine true reference catch</t>
  </si>
  <si>
    <t xml:space="preserve">Occur on all sand, rock, and mud habitats from shallow to 30m. So all protected habitat is likley to provide some protection. 15.7% of habitat occurs 30 m and shallower. We really only see them out to 30m, but this is probably a good guess. </t>
  </si>
  <si>
    <t xml:space="preserve">We are assuming a LXW at 95% maturity between 10000 and 12000.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</si>
</sst>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name val="Calibri"/>
      <family val="2"/>
    </font>
    <font>
      <i/>
      <sz val="11"/>
      <color rgb="FF000000"/>
      <name val="Calibri"/>
      <family val="2"/>
    </font>
    <font>
      <sz val="11"/>
      <color rgb="FF000000"/>
      <name val="Arial"/>
      <family val="2"/>
    </font>
    <font>
      <sz val="11"/>
      <color theme="1"/>
      <name val="Calibri"/>
      <family val="2"/>
    </font>
  </fonts>
  <fills count="3">
    <fill>
      <patternFill patternType="none"/>
    </fill>
    <fill>
      <patternFill patternType="gray125"/>
    </fill>
    <fill>
      <patternFill patternType="solid">
        <fgColor rgb="FFD3D3D3"/>
        <bgColor rgb="FFD3D3D3"/>
      </patternFill>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xf numFmtId="0" fontId="2" fillId="0" borderId="0" xfId="0" applyFont="1"/>
    <xf numFmtId="0" fontId="0" fillId="0" borderId="0" xfId="0" applyFont="1" applyAlignment="1">
      <alignment horizontal="right"/>
    </xf>
    <xf numFmtId="0" fontId="0" fillId="2" borderId="0" xfId="0" applyFont="1" applyFill="1" applyBorder="1"/>
    <xf numFmtId="0" fontId="0" fillId="0" borderId="0" xfId="0" applyFont="1"/>
    <xf numFmtId="0" fontId="0" fillId="0" borderId="0" xfId="0" applyFont="1" applyAlignment="1"/>
    <xf numFmtId="0" fontId="3" fillId="0" borderId="0" xfId="0" applyFont="1"/>
    <xf numFmtId="0" fontId="0" fillId="0" borderId="0" xfId="0" applyFont="1" applyFill="1" applyAlignment="1"/>
    <xf numFmtId="0" fontId="0" fillId="0" borderId="0" xfId="0" applyFont="1" applyFill="1"/>
    <xf numFmtId="0" fontId="4" fillId="0" borderId="0" xfId="0" applyFont="1" applyFill="1" applyAlignment="1"/>
    <xf numFmtId="0" fontId="1"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topLeftCell="A2" workbookViewId="0">
      <selection activeCell="A13" sqref="A13"/>
    </sheetView>
  </sheetViews>
  <sheetFormatPr baseColWidth="10" defaultColWidth="14.5" defaultRowHeight="15" customHeight="1" x14ac:dyDescent="0.2"/>
  <cols>
    <col min="1" max="1" width="12.6640625" customWidth="1"/>
    <col min="2" max="2" width="21.6640625" customWidth="1"/>
    <col min="3" max="26" width="8.6640625" customWidth="1"/>
  </cols>
  <sheetData>
    <row r="1" spans="1:6" x14ac:dyDescent="0.2">
      <c r="A1" t="s">
        <v>0</v>
      </c>
      <c r="D1" s="1" t="s">
        <v>1</v>
      </c>
      <c r="F1" s="1" t="s">
        <v>2</v>
      </c>
    </row>
    <row r="2" spans="1:6" x14ac:dyDescent="0.2">
      <c r="A2" t="s">
        <v>3</v>
      </c>
      <c r="B2" t="s">
        <v>4</v>
      </c>
    </row>
    <row r="3" spans="1:6" x14ac:dyDescent="0.2">
      <c r="A3" t="s">
        <v>5</v>
      </c>
      <c r="B3" s="2" t="s">
        <v>6</v>
      </c>
    </row>
    <row r="4" spans="1:6" x14ac:dyDescent="0.2">
      <c r="A4" t="s">
        <v>40</v>
      </c>
      <c r="B4" s="1">
        <v>35</v>
      </c>
      <c r="D4" s="1" t="s">
        <v>41</v>
      </c>
      <c r="F4" s="1" t="s">
        <v>42</v>
      </c>
    </row>
    <row r="5" spans="1:6" x14ac:dyDescent="0.2">
      <c r="A5" t="s">
        <v>43</v>
      </c>
      <c r="B5">
        <v>7000</v>
      </c>
      <c r="D5" s="1" t="s">
        <v>44</v>
      </c>
    </row>
    <row r="6" spans="1:6" x14ac:dyDescent="0.2">
      <c r="A6" t="s">
        <v>45</v>
      </c>
      <c r="B6" s="1">
        <v>0.15</v>
      </c>
      <c r="C6" s="1">
        <v>0.2</v>
      </c>
      <c r="D6" s="1" t="s">
        <v>49</v>
      </c>
    </row>
    <row r="7" spans="1:6" x14ac:dyDescent="0.2">
      <c r="A7" s="4" t="s">
        <v>51</v>
      </c>
    </row>
    <row r="8" spans="1:6" x14ac:dyDescent="0.2">
      <c r="A8" s="4" t="s">
        <v>56</v>
      </c>
    </row>
    <row r="9" spans="1:6" x14ac:dyDescent="0.2">
      <c r="A9" t="s">
        <v>58</v>
      </c>
      <c r="B9" s="5">
        <v>0</v>
      </c>
      <c r="C9" s="5">
        <v>0.05</v>
      </c>
      <c r="D9" s="1" t="s">
        <v>60</v>
      </c>
    </row>
    <row r="10" spans="1:6" x14ac:dyDescent="0.2">
      <c r="A10" t="s">
        <v>62</v>
      </c>
      <c r="B10" s="5">
        <v>0</v>
      </c>
      <c r="C10">
        <v>0</v>
      </c>
      <c r="D10" s="1" t="s">
        <v>64</v>
      </c>
    </row>
    <row r="11" spans="1:6" x14ac:dyDescent="0.2">
      <c r="A11" t="s">
        <v>66</v>
      </c>
      <c r="B11" s="5">
        <v>0.4</v>
      </c>
      <c r="C11">
        <v>0.6</v>
      </c>
      <c r="D11" s="1" t="s">
        <v>68</v>
      </c>
    </row>
    <row r="12" spans="1:6" x14ac:dyDescent="0.2">
      <c r="A12" t="s">
        <v>72</v>
      </c>
      <c r="B12" s="5">
        <v>1</v>
      </c>
      <c r="D12" s="1" t="s">
        <v>74</v>
      </c>
    </row>
    <row r="13" spans="1:6" x14ac:dyDescent="0.2">
      <c r="A13" t="s">
        <v>76</v>
      </c>
      <c r="B13" s="5">
        <v>0.3</v>
      </c>
      <c r="C13">
        <v>0.6</v>
      </c>
      <c r="D13" s="1" t="s">
        <v>78</v>
      </c>
    </row>
    <row r="14" spans="1:6" s="8" customFormat="1" x14ac:dyDescent="0.2">
      <c r="A14" s="8" t="s">
        <v>80</v>
      </c>
      <c r="B14" s="9">
        <v>0.5</v>
      </c>
      <c r="C14" s="8">
        <v>0.9</v>
      </c>
    </row>
    <row r="15" spans="1:6" x14ac:dyDescent="0.2">
      <c r="A15" s="4" t="s">
        <v>81</v>
      </c>
      <c r="D15" s="1" t="s">
        <v>82</v>
      </c>
    </row>
    <row r="16" spans="1:6" x14ac:dyDescent="0.2">
      <c r="A16" s="4" t="s">
        <v>83</v>
      </c>
    </row>
    <row r="17" spans="1:6" x14ac:dyDescent="0.2">
      <c r="A17" t="s">
        <v>84</v>
      </c>
      <c r="B17" s="1">
        <v>17000</v>
      </c>
      <c r="C17" s="1">
        <v>19500</v>
      </c>
      <c r="D17" s="1" t="s">
        <v>85</v>
      </c>
      <c r="F17" s="1" t="s">
        <v>86</v>
      </c>
    </row>
    <row r="18" spans="1:6" x14ac:dyDescent="0.2">
      <c r="A18" t="s">
        <v>88</v>
      </c>
      <c r="B18" s="1">
        <v>0.08</v>
      </c>
      <c r="C18" s="1">
        <v>0.13</v>
      </c>
      <c r="F18" s="1" t="s">
        <v>89</v>
      </c>
    </row>
    <row r="19" spans="1:6" x14ac:dyDescent="0.2">
      <c r="A19" t="s">
        <v>90</v>
      </c>
      <c r="B19">
        <v>0</v>
      </c>
      <c r="C19">
        <v>0</v>
      </c>
      <c r="F19" s="1" t="s">
        <v>91</v>
      </c>
    </row>
    <row r="20" spans="1:6" x14ac:dyDescent="0.2">
      <c r="A20" t="s">
        <v>92</v>
      </c>
      <c r="B20" s="6">
        <v>0.05</v>
      </c>
      <c r="C20" s="5">
        <v>0.15</v>
      </c>
    </row>
    <row r="21" spans="1:6" ht="15.75" customHeight="1" x14ac:dyDescent="0.2">
      <c r="A21" t="s">
        <v>96</v>
      </c>
      <c r="B21">
        <v>0</v>
      </c>
      <c r="C21">
        <v>2.5000000000000001E-2</v>
      </c>
    </row>
    <row r="22" spans="1:6" ht="15.75" customHeight="1" x14ac:dyDescent="0.2">
      <c r="A22" t="s">
        <v>97</v>
      </c>
      <c r="B22">
        <v>0</v>
      </c>
      <c r="C22">
        <v>0</v>
      </c>
    </row>
    <row r="23" spans="1:6" ht="15.75" customHeight="1" x14ac:dyDescent="0.2">
      <c r="A23" t="s">
        <v>99</v>
      </c>
      <c r="B23">
        <v>0</v>
      </c>
      <c r="C23">
        <v>2.5000000000000001E-2</v>
      </c>
    </row>
    <row r="24" spans="1:6" ht="15.75" customHeight="1" x14ac:dyDescent="0.2">
      <c r="A24" t="s">
        <v>101</v>
      </c>
      <c r="B24">
        <v>0</v>
      </c>
      <c r="C24">
        <v>0</v>
      </c>
    </row>
    <row r="25" spans="1:6" s="10" customFormat="1" ht="15.75" customHeight="1" x14ac:dyDescent="0.2">
      <c r="A25" s="10" t="s">
        <v>103</v>
      </c>
      <c r="B25" s="10">
        <v>4500</v>
      </c>
      <c r="C25" s="10">
        <v>5500</v>
      </c>
      <c r="D25" s="10" t="s">
        <v>104</v>
      </c>
    </row>
    <row r="26" spans="1:6" s="10" customFormat="1" ht="15.75" customHeight="1" x14ac:dyDescent="0.2">
      <c r="A26" s="10" t="s">
        <v>106</v>
      </c>
      <c r="B26" s="10">
        <v>2500</v>
      </c>
      <c r="C26" s="10">
        <v>3500</v>
      </c>
      <c r="F26" s="10" t="s">
        <v>156</v>
      </c>
    </row>
    <row r="27" spans="1:6" ht="15.75" customHeight="1" x14ac:dyDescent="0.2">
      <c r="A27" t="s">
        <v>113</v>
      </c>
      <c r="B27" s="1">
        <v>0.1</v>
      </c>
      <c r="C27">
        <v>0.25</v>
      </c>
      <c r="D27" s="1" t="s">
        <v>114</v>
      </c>
    </row>
    <row r="28" spans="1:6" ht="15.75" customHeight="1" x14ac:dyDescent="0.2">
      <c r="A28" t="s">
        <v>115</v>
      </c>
      <c r="B28" s="1">
        <v>2.0999999999999999E-3</v>
      </c>
      <c r="D28" s="1" t="s">
        <v>116</v>
      </c>
    </row>
    <row r="29" spans="1:6" ht="15.75" customHeight="1" x14ac:dyDescent="0.2">
      <c r="A29" t="s">
        <v>117</v>
      </c>
      <c r="B29" s="1">
        <v>1.2310000000000001</v>
      </c>
    </row>
    <row r="30" spans="1:6" ht="15.75" customHeight="1" x14ac:dyDescent="0.2">
      <c r="A30" t="s">
        <v>118</v>
      </c>
      <c r="B30" s="6">
        <v>0.157</v>
      </c>
      <c r="C30" s="6">
        <v>0.157</v>
      </c>
      <c r="D30" s="1" t="s">
        <v>119</v>
      </c>
      <c r="F30" s="1" t="s">
        <v>155</v>
      </c>
    </row>
    <row r="31" spans="1:6" ht="15.75" customHeight="1" x14ac:dyDescent="0.2">
      <c r="A31" t="s">
        <v>120</v>
      </c>
      <c r="B31" s="6">
        <v>0.157</v>
      </c>
      <c r="C31" s="6">
        <v>0.157</v>
      </c>
      <c r="F31" s="1" t="s">
        <v>121</v>
      </c>
    </row>
    <row r="32" spans="1:6" ht="15.75" customHeight="1" x14ac:dyDescent="0.2">
      <c r="A32" t="s">
        <v>122</v>
      </c>
      <c r="B32" s="5">
        <v>0.95</v>
      </c>
      <c r="C32" s="5">
        <v>0.99</v>
      </c>
      <c r="F32" s="1" t="s">
        <v>123</v>
      </c>
    </row>
    <row r="33" spans="1:6" s="8" customFormat="1" ht="15.75" customHeight="1" x14ac:dyDescent="0.2">
      <c r="A33" s="8" t="s">
        <v>124</v>
      </c>
      <c r="B33" s="9">
        <v>0</v>
      </c>
      <c r="C33" s="9">
        <v>0</v>
      </c>
      <c r="F33" s="11" t="s">
        <v>125</v>
      </c>
    </row>
    <row r="34" spans="1:6" ht="15.75" customHeight="1" x14ac:dyDescent="0.2">
      <c r="A34" t="s">
        <v>126</v>
      </c>
      <c r="B34" t="s">
        <v>127</v>
      </c>
    </row>
    <row r="35" spans="1:6" ht="15.75" customHeight="1" x14ac:dyDescent="0.2"/>
    <row r="36" spans="1:6" ht="15.75" customHeight="1" x14ac:dyDescent="0.2"/>
    <row r="37" spans="1:6" ht="15.75" customHeight="1" x14ac:dyDescent="0.2"/>
    <row r="38" spans="1:6" ht="15.75" customHeight="1" x14ac:dyDescent="0.2"/>
    <row r="39" spans="1:6" ht="15.75" customHeight="1" x14ac:dyDescent="0.2"/>
    <row r="40" spans="1:6" ht="15.75" customHeight="1" x14ac:dyDescent="0.2"/>
    <row r="41" spans="1:6" ht="15.75" customHeight="1" x14ac:dyDescent="0.2"/>
    <row r="42" spans="1:6" ht="15.75" customHeight="1" x14ac:dyDescent="0.2"/>
    <row r="43" spans="1:6" ht="15.75" customHeight="1" x14ac:dyDescent="0.2"/>
    <row r="44" spans="1:6" ht="15.75" customHeight="1" x14ac:dyDescent="0.2"/>
    <row r="45" spans="1:6" ht="15.75" customHeight="1" x14ac:dyDescent="0.2"/>
    <row r="46" spans="1:6" ht="15.75" customHeight="1" x14ac:dyDescent="0.2"/>
    <row r="47" spans="1:6" ht="15.75" customHeight="1" x14ac:dyDescent="0.2"/>
    <row r="48" spans="1:6"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O1000"/>
  <sheetViews>
    <sheetView zoomScale="150" zoomScaleNormal="150" workbookViewId="0">
      <selection activeCell="B28" sqref="B28"/>
    </sheetView>
  </sheetViews>
  <sheetFormatPr baseColWidth="10" defaultColWidth="14.5" defaultRowHeight="15" customHeight="1" x14ac:dyDescent="0.2"/>
  <cols>
    <col min="1" max="1" width="11.6640625" customWidth="1"/>
    <col min="2" max="38" width="8.6640625" customWidth="1"/>
    <col min="39" max="39" width="12.5" customWidth="1"/>
  </cols>
  <sheetData>
    <row r="1" spans="1:41" x14ac:dyDescent="0.2">
      <c r="A1" t="s">
        <v>0</v>
      </c>
    </row>
    <row r="2" spans="1:41" x14ac:dyDescent="0.2">
      <c r="A2" t="s">
        <v>3</v>
      </c>
      <c r="B2" t="s">
        <v>36</v>
      </c>
    </row>
    <row r="3" spans="1:41" x14ac:dyDescent="0.2">
      <c r="A3" t="s">
        <v>37</v>
      </c>
      <c r="B3" s="1">
        <v>40</v>
      </c>
    </row>
    <row r="4" spans="1:41" x14ac:dyDescent="0.2">
      <c r="A4" t="s">
        <v>38</v>
      </c>
      <c r="B4">
        <v>1</v>
      </c>
      <c r="C4">
        <v>1</v>
      </c>
    </row>
    <row r="5" spans="1:41" x14ac:dyDescent="0.2">
      <c r="A5" t="s">
        <v>39</v>
      </c>
      <c r="B5" s="3">
        <v>1</v>
      </c>
      <c r="C5" s="3">
        <v>2</v>
      </c>
      <c r="D5" s="3">
        <v>3</v>
      </c>
      <c r="E5" s="3">
        <v>4</v>
      </c>
      <c r="F5" s="3">
        <v>5</v>
      </c>
      <c r="G5" s="3">
        <v>6</v>
      </c>
      <c r="H5" s="3">
        <v>7</v>
      </c>
      <c r="I5" s="3">
        <v>8</v>
      </c>
      <c r="J5" s="3">
        <v>9</v>
      </c>
      <c r="K5" s="3">
        <v>10</v>
      </c>
      <c r="L5" s="3">
        <v>11</v>
      </c>
      <c r="M5" s="3">
        <v>12</v>
      </c>
      <c r="N5" s="3">
        <v>13</v>
      </c>
      <c r="O5" s="3">
        <v>14</v>
      </c>
      <c r="P5" s="3">
        <v>15</v>
      </c>
      <c r="Q5" s="3">
        <v>16</v>
      </c>
      <c r="R5" s="3">
        <v>17</v>
      </c>
      <c r="S5" s="3">
        <v>18</v>
      </c>
      <c r="T5" s="3">
        <v>19</v>
      </c>
      <c r="U5" s="3">
        <v>20</v>
      </c>
      <c r="V5" s="3">
        <v>21</v>
      </c>
      <c r="W5" s="3">
        <v>22</v>
      </c>
      <c r="X5" s="3">
        <v>23</v>
      </c>
      <c r="Y5" s="3">
        <v>24</v>
      </c>
      <c r="Z5" s="3">
        <v>25</v>
      </c>
      <c r="AA5" s="3">
        <v>26</v>
      </c>
      <c r="AB5" s="3">
        <v>27</v>
      </c>
      <c r="AC5" s="3">
        <v>28</v>
      </c>
      <c r="AD5" s="3">
        <v>29</v>
      </c>
      <c r="AE5" s="3">
        <v>30</v>
      </c>
      <c r="AF5" s="3">
        <v>31</v>
      </c>
      <c r="AG5" s="3">
        <v>32</v>
      </c>
      <c r="AH5" s="3">
        <v>33</v>
      </c>
      <c r="AI5" s="3">
        <v>34</v>
      </c>
      <c r="AJ5" s="3">
        <v>35</v>
      </c>
      <c r="AK5" s="3">
        <v>36</v>
      </c>
      <c r="AL5" s="3">
        <v>37</v>
      </c>
      <c r="AM5" s="3">
        <v>38</v>
      </c>
      <c r="AN5" s="3">
        <v>39</v>
      </c>
      <c r="AO5" s="3">
        <v>40</v>
      </c>
    </row>
    <row r="6" spans="1:41" x14ac:dyDescent="0.2">
      <c r="A6" t="s">
        <v>46</v>
      </c>
      <c r="B6" s="3">
        <v>4.1122715404699741E-3</v>
      </c>
      <c r="C6" s="3">
        <v>1.1749347258485641E-3</v>
      </c>
      <c r="D6" s="3">
        <v>1.3511749347258486E-2</v>
      </c>
      <c r="E6" s="3">
        <v>1.6449086161879897E-2</v>
      </c>
      <c r="F6" s="3">
        <v>2.114882506527415E-2</v>
      </c>
      <c r="G6" s="3">
        <v>2.1736292428198432E-2</v>
      </c>
      <c r="H6" s="3">
        <v>2.2911227154046997E-2</v>
      </c>
      <c r="I6" s="3">
        <v>2.3498694516971279E-2</v>
      </c>
      <c r="J6" s="3">
        <v>1.4686684073107052E-2</v>
      </c>
      <c r="K6" s="3">
        <v>8.2245430809399483E-3</v>
      </c>
      <c r="L6" s="3">
        <v>3.5835509138381197E-2</v>
      </c>
      <c r="M6" s="3">
        <v>0.26964751958224548</v>
      </c>
      <c r="N6" s="3">
        <v>0.14627937336814623</v>
      </c>
      <c r="O6" s="3">
        <v>7.1083550913838126E-2</v>
      </c>
      <c r="P6" s="3">
        <v>9.6932114882506526E-2</v>
      </c>
      <c r="Q6" s="3">
        <v>0.19797650130548303</v>
      </c>
      <c r="R6" s="3">
        <v>0.31018276762402092</v>
      </c>
      <c r="S6" s="3">
        <v>0.35600522193211487</v>
      </c>
      <c r="T6" s="3">
        <v>0.5481070496083551</v>
      </c>
      <c r="U6" s="3">
        <v>0.41240208877284595</v>
      </c>
      <c r="V6" s="3">
        <v>0.47584856396866843</v>
      </c>
      <c r="W6" s="3">
        <v>0.40946475195822457</v>
      </c>
      <c r="X6" s="3">
        <v>0.6262402088772846</v>
      </c>
      <c r="Y6" s="3">
        <v>0.53342036553524808</v>
      </c>
      <c r="Z6" s="3">
        <v>0.41533942558746739</v>
      </c>
      <c r="AA6" s="3">
        <v>0.34073107049608359</v>
      </c>
      <c r="AB6" s="3">
        <v>0.33955613577023497</v>
      </c>
      <c r="AC6" s="3">
        <v>0.40300261096605744</v>
      </c>
      <c r="AD6" s="3">
        <v>0.65972584856396865</v>
      </c>
      <c r="AE6" s="3">
        <v>0.5028720626631854</v>
      </c>
      <c r="AF6" s="3">
        <v>0.61449086161879896</v>
      </c>
      <c r="AG6" s="3">
        <v>0.9</v>
      </c>
      <c r="AH6" s="3">
        <v>0.42532637075718016</v>
      </c>
      <c r="AI6" s="3">
        <v>0.41592689295039165</v>
      </c>
      <c r="AJ6" s="3">
        <v>0.34954308093994779</v>
      </c>
      <c r="AK6" s="3">
        <v>0.33133159268929507</v>
      </c>
      <c r="AL6" s="3">
        <v>0.19151436031331595</v>
      </c>
      <c r="AM6" s="3">
        <v>0.26964751958224548</v>
      </c>
      <c r="AN6">
        <v>0.22382506527415144</v>
      </c>
      <c r="AO6">
        <v>0.18975195822454308</v>
      </c>
    </row>
    <row r="7" spans="1:41" x14ac:dyDescent="0.2">
      <c r="A7" t="s">
        <v>47</v>
      </c>
      <c r="B7" s="3">
        <v>5.0261096605744128E-3</v>
      </c>
      <c r="C7" s="3">
        <v>1.4360313315926894E-3</v>
      </c>
      <c r="D7" s="3">
        <v>1.6514360313315928E-2</v>
      </c>
      <c r="E7" s="3">
        <v>2.0104438642297651E-2</v>
      </c>
      <c r="F7" s="3">
        <v>2.5848563968668407E-2</v>
      </c>
      <c r="G7" s="3">
        <v>2.6566579634464755E-2</v>
      </c>
      <c r="H7" s="3">
        <v>2.8002610966057443E-2</v>
      </c>
      <c r="I7" s="3">
        <v>2.8720626631853787E-2</v>
      </c>
      <c r="J7" s="3">
        <v>1.7950391644908619E-2</v>
      </c>
      <c r="K7" s="3">
        <v>1.0052219321148826E-2</v>
      </c>
      <c r="L7" s="3">
        <v>4.3798955613577023E-2</v>
      </c>
      <c r="M7" s="3">
        <v>0.32956919060052225</v>
      </c>
      <c r="N7" s="3">
        <v>0.17878590078328985</v>
      </c>
      <c r="O7" s="3">
        <v>8.6879895561357723E-2</v>
      </c>
      <c r="P7" s="3">
        <v>0.11847258485639688</v>
      </c>
      <c r="Q7" s="3">
        <v>0.24197127937336815</v>
      </c>
      <c r="R7" s="3">
        <v>0.37911227154047</v>
      </c>
      <c r="S7" s="3">
        <v>0.43511749347258488</v>
      </c>
      <c r="T7" s="3">
        <v>0.66990861618798958</v>
      </c>
      <c r="U7" s="3">
        <v>0.50404699738903402</v>
      </c>
      <c r="V7" s="3">
        <v>0.58159268929503927</v>
      </c>
      <c r="W7" s="3">
        <v>0.5004569190600523</v>
      </c>
      <c r="X7" s="3">
        <v>0.76540469973890346</v>
      </c>
      <c r="Y7" s="3">
        <v>0.65195822454308094</v>
      </c>
      <c r="Z7" s="3">
        <v>0.50763707571801575</v>
      </c>
      <c r="AA7" s="3">
        <v>0.41644908616187992</v>
      </c>
      <c r="AB7" s="3">
        <v>0.41501305483028722</v>
      </c>
      <c r="AC7" s="3">
        <v>0.49255874673629246</v>
      </c>
      <c r="AD7" s="3">
        <v>0.80633159268929511</v>
      </c>
      <c r="AE7" s="3">
        <v>0.61462140992167114</v>
      </c>
      <c r="AF7" s="3">
        <v>0.75104438642297655</v>
      </c>
      <c r="AG7" s="3">
        <v>1.1000000000000001</v>
      </c>
      <c r="AH7" s="3">
        <v>0.51984334203655358</v>
      </c>
      <c r="AI7" s="3">
        <v>0.50835509138381207</v>
      </c>
      <c r="AJ7" s="3">
        <v>0.4272193211488251</v>
      </c>
      <c r="AK7" s="3">
        <v>0.40496083550913842</v>
      </c>
      <c r="AL7" s="3">
        <v>0.23407310704960838</v>
      </c>
      <c r="AM7" s="3">
        <v>0.32956919060052225</v>
      </c>
      <c r="AN7">
        <v>0.27356396866840732</v>
      </c>
      <c r="AO7">
        <v>0.23191906005221935</v>
      </c>
    </row>
    <row r="8" spans="1:41" x14ac:dyDescent="0.2">
      <c r="A8" t="s">
        <v>48</v>
      </c>
      <c r="B8" s="1">
        <v>0</v>
      </c>
      <c r="C8" s="1">
        <v>0.1</v>
      </c>
    </row>
    <row r="9" spans="1:41" x14ac:dyDescent="0.2">
      <c r="A9" t="s">
        <v>50</v>
      </c>
      <c r="B9" s="1">
        <v>-0.5</v>
      </c>
      <c r="C9" s="1">
        <v>0</v>
      </c>
      <c r="E9" s="1" t="s">
        <v>52</v>
      </c>
    </row>
    <row r="10" spans="1:41" x14ac:dyDescent="0.2">
      <c r="A10" t="s">
        <v>53</v>
      </c>
      <c r="B10">
        <v>0.1</v>
      </c>
      <c r="C10">
        <v>0.3</v>
      </c>
    </row>
    <row r="11" spans="1:41" x14ac:dyDescent="0.2">
      <c r="A11" t="s">
        <v>54</v>
      </c>
      <c r="B11">
        <f>2816-89</f>
        <v>2727</v>
      </c>
      <c r="C11">
        <f>2816+89</f>
        <v>2905</v>
      </c>
      <c r="E11" s="1" t="s">
        <v>55</v>
      </c>
    </row>
    <row r="12" spans="1:41" x14ac:dyDescent="0.2">
      <c r="A12" t="s">
        <v>57</v>
      </c>
      <c r="B12">
        <v>4000</v>
      </c>
      <c r="C12" s="1">
        <v>5000</v>
      </c>
      <c r="E12" s="1" t="s">
        <v>59</v>
      </c>
    </row>
    <row r="13" spans="1:41" x14ac:dyDescent="0.2">
      <c r="A13" t="s">
        <v>61</v>
      </c>
      <c r="B13">
        <v>1</v>
      </c>
      <c r="C13">
        <v>1</v>
      </c>
      <c r="E13" s="1" t="s">
        <v>63</v>
      </c>
    </row>
    <row r="14" spans="1:41" x14ac:dyDescent="0.2">
      <c r="A14" t="s">
        <v>65</v>
      </c>
      <c r="B14" t="b">
        <v>0</v>
      </c>
    </row>
    <row r="15" spans="1:41" x14ac:dyDescent="0.2">
      <c r="A15" t="s">
        <v>71</v>
      </c>
      <c r="B15">
        <f>2816-89</f>
        <v>2727</v>
      </c>
      <c r="C15">
        <f>2816+89</f>
        <v>2905</v>
      </c>
    </row>
    <row r="16" spans="1:41" x14ac:dyDescent="0.2">
      <c r="A16" t="s">
        <v>87</v>
      </c>
      <c r="B16" s="6">
        <v>4000</v>
      </c>
      <c r="C16" s="1">
        <v>5000</v>
      </c>
    </row>
    <row r="17" spans="1:5" x14ac:dyDescent="0.2">
      <c r="A17" t="s">
        <v>93</v>
      </c>
      <c r="B17" s="1">
        <v>1</v>
      </c>
      <c r="C17" s="1">
        <v>1</v>
      </c>
    </row>
    <row r="18" spans="1:5" x14ac:dyDescent="0.2">
      <c r="A18" t="s">
        <v>94</v>
      </c>
      <c r="B18">
        <v>0</v>
      </c>
      <c r="C18">
        <v>0</v>
      </c>
      <c r="E18" s="1" t="s">
        <v>95</v>
      </c>
    </row>
    <row r="19" spans="1:5" x14ac:dyDescent="0.2">
      <c r="A19" s="4" t="s">
        <v>98</v>
      </c>
    </row>
    <row r="20" spans="1:5" x14ac:dyDescent="0.2">
      <c r="A20" s="4" t="s">
        <v>100</v>
      </c>
    </row>
    <row r="21" spans="1:5" ht="15.75" customHeight="1" x14ac:dyDescent="0.2">
      <c r="A21" s="4" t="s">
        <v>102</v>
      </c>
    </row>
    <row r="22" spans="1:5" ht="15.75" customHeight="1" x14ac:dyDescent="0.2">
      <c r="A22" s="4" t="s">
        <v>105</v>
      </c>
    </row>
    <row r="23" spans="1:5" ht="15.75" customHeight="1" x14ac:dyDescent="0.2">
      <c r="A23" s="4" t="s">
        <v>107</v>
      </c>
    </row>
    <row r="24" spans="1:5" ht="15.75" customHeight="1" x14ac:dyDescent="0.2">
      <c r="A24" s="4" t="s">
        <v>108</v>
      </c>
    </row>
    <row r="25" spans="1:5" ht="15.75" customHeight="1" x14ac:dyDescent="0.2">
      <c r="A25" s="4" t="s">
        <v>109</v>
      </c>
    </row>
    <row r="26" spans="1:5" ht="15.75" customHeight="1" x14ac:dyDescent="0.2">
      <c r="A26" s="4" t="s">
        <v>110</v>
      </c>
    </row>
    <row r="27" spans="1:5" ht="15.75" customHeight="1" x14ac:dyDescent="0.2">
      <c r="A27" t="s">
        <v>111</v>
      </c>
      <c r="B27" s="1">
        <v>2019</v>
      </c>
    </row>
    <row r="28" spans="1:5" ht="15.75" customHeight="1" x14ac:dyDescent="0.2">
      <c r="A28" s="4" t="s">
        <v>112</v>
      </c>
      <c r="B28">
        <v>24</v>
      </c>
      <c r="C28">
        <v>0.52300000000000002</v>
      </c>
      <c r="D28">
        <v>1</v>
      </c>
    </row>
    <row r="29" spans="1:5" ht="15.75" customHeight="1" x14ac:dyDescent="0.2">
      <c r="B29">
        <v>33</v>
      </c>
      <c r="C29">
        <v>0</v>
      </c>
      <c r="D29">
        <v>1</v>
      </c>
    </row>
    <row r="30" spans="1:5" ht="15.75" customHeight="1" x14ac:dyDescent="0.2"/>
    <row r="31" spans="1:5" ht="15.75" customHeight="1" x14ac:dyDescent="0.2"/>
    <row r="32" spans="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tabSelected="1" zoomScale="150" zoomScaleNormal="150" workbookViewId="0">
      <selection activeCell="B3" sqref="B3:C30"/>
    </sheetView>
  </sheetViews>
  <sheetFormatPr baseColWidth="10" defaultColWidth="14.5" defaultRowHeight="15" customHeight="1" x14ac:dyDescent="0.2"/>
  <cols>
    <col min="1" max="1" width="13.6640625" customWidth="1"/>
    <col min="2" max="4" width="8.6640625" customWidth="1"/>
    <col min="5" max="5" width="128.5" customWidth="1"/>
    <col min="6" max="26" width="8.6640625" customWidth="1"/>
  </cols>
  <sheetData>
    <row r="1" spans="1:5" x14ac:dyDescent="0.2">
      <c r="A1" t="s">
        <v>0</v>
      </c>
      <c r="E1" t="s">
        <v>144</v>
      </c>
    </row>
    <row r="2" spans="1:5" x14ac:dyDescent="0.2">
      <c r="A2" t="s">
        <v>3</v>
      </c>
      <c r="B2" t="s">
        <v>7</v>
      </c>
    </row>
    <row r="3" spans="1:5" x14ac:dyDescent="0.2">
      <c r="A3" t="s">
        <v>8</v>
      </c>
      <c r="B3">
        <v>0.1</v>
      </c>
      <c r="C3">
        <v>0.3</v>
      </c>
      <c r="E3" t="s">
        <v>145</v>
      </c>
    </row>
    <row r="4" spans="1:5" x14ac:dyDescent="0.2">
      <c r="A4" t="s">
        <v>9</v>
      </c>
      <c r="B4">
        <v>0.2</v>
      </c>
      <c r="E4" t="s">
        <v>146</v>
      </c>
    </row>
    <row r="5" spans="1:5" x14ac:dyDescent="0.2">
      <c r="A5" t="s">
        <v>10</v>
      </c>
      <c r="B5">
        <v>0</v>
      </c>
      <c r="C5">
        <v>0</v>
      </c>
      <c r="E5" t="s">
        <v>147</v>
      </c>
    </row>
    <row r="6" spans="1:5" x14ac:dyDescent="0.2">
      <c r="A6" t="s">
        <v>11</v>
      </c>
      <c r="B6">
        <v>0</v>
      </c>
      <c r="C6">
        <v>0</v>
      </c>
      <c r="E6" s="6" t="s">
        <v>147</v>
      </c>
    </row>
    <row r="7" spans="1:5" x14ac:dyDescent="0.2">
      <c r="A7" t="s">
        <v>12</v>
      </c>
      <c r="B7">
        <v>600</v>
      </c>
      <c r="C7">
        <v>1000</v>
      </c>
      <c r="E7" s="6" t="s">
        <v>148</v>
      </c>
    </row>
    <row r="8" spans="1:5" x14ac:dyDescent="0.2">
      <c r="A8" t="s">
        <v>13</v>
      </c>
      <c r="B8">
        <v>600</v>
      </c>
      <c r="C8">
        <v>1000</v>
      </c>
    </row>
    <row r="9" spans="1:5" x14ac:dyDescent="0.2">
      <c r="A9" t="s">
        <v>14</v>
      </c>
      <c r="B9" s="6">
        <v>0.7</v>
      </c>
      <c r="C9" s="6">
        <v>1.3</v>
      </c>
      <c r="E9" t="s">
        <v>149</v>
      </c>
    </row>
    <row r="10" spans="1:5" x14ac:dyDescent="0.2">
      <c r="A10" t="s">
        <v>15</v>
      </c>
      <c r="B10" s="6">
        <v>0</v>
      </c>
      <c r="C10" s="6">
        <v>0</v>
      </c>
      <c r="E10" t="s">
        <v>150</v>
      </c>
    </row>
    <row r="11" spans="1:5" x14ac:dyDescent="0.2">
      <c r="A11" t="s">
        <v>16</v>
      </c>
      <c r="B11">
        <v>0.7</v>
      </c>
      <c r="C11">
        <v>1.3</v>
      </c>
      <c r="E11" t="s">
        <v>151</v>
      </c>
    </row>
    <row r="12" spans="1:5" x14ac:dyDescent="0.2">
      <c r="A12" t="s">
        <v>17</v>
      </c>
      <c r="B12">
        <v>0</v>
      </c>
      <c r="C12">
        <v>0</v>
      </c>
      <c r="E12" s="6" t="s">
        <v>152</v>
      </c>
    </row>
    <row r="13" spans="1:5" x14ac:dyDescent="0.2">
      <c r="A13" t="s">
        <v>18</v>
      </c>
      <c r="B13">
        <v>0.8</v>
      </c>
      <c r="C13">
        <v>1.2</v>
      </c>
      <c r="E13" s="6" t="s">
        <v>153</v>
      </c>
    </row>
    <row r="14" spans="1:5" x14ac:dyDescent="0.2">
      <c r="A14" t="s">
        <v>19</v>
      </c>
      <c r="B14">
        <v>0.1</v>
      </c>
    </row>
    <row r="15" spans="1:5" x14ac:dyDescent="0.2">
      <c r="A15" t="s">
        <v>20</v>
      </c>
      <c r="B15">
        <v>0.4</v>
      </c>
    </row>
    <row r="16" spans="1:5" x14ac:dyDescent="0.2">
      <c r="A16" t="s">
        <v>21</v>
      </c>
      <c r="B16">
        <v>0.3</v>
      </c>
    </row>
    <row r="17" spans="1:5" x14ac:dyDescent="0.2">
      <c r="A17" t="s">
        <v>22</v>
      </c>
      <c r="B17">
        <v>0.1</v>
      </c>
    </row>
    <row r="18" spans="1:5" x14ac:dyDescent="0.2">
      <c r="A18" t="s">
        <v>23</v>
      </c>
      <c r="B18">
        <v>0.1</v>
      </c>
    </row>
    <row r="19" spans="1:5" x14ac:dyDescent="0.2">
      <c r="A19" t="s">
        <v>24</v>
      </c>
      <c r="B19">
        <v>0.05</v>
      </c>
    </row>
    <row r="20" spans="1:5" x14ac:dyDescent="0.2">
      <c r="A20" t="s">
        <v>25</v>
      </c>
      <c r="B20">
        <v>0.05</v>
      </c>
    </row>
    <row r="21" spans="1:5" ht="15.75" customHeight="1" x14ac:dyDescent="0.2">
      <c r="A21" t="s">
        <v>26</v>
      </c>
      <c r="B21">
        <v>0.2</v>
      </c>
    </row>
    <row r="22" spans="1:5" ht="15.75" customHeight="1" x14ac:dyDescent="0.2">
      <c r="A22" t="s">
        <v>27</v>
      </c>
      <c r="B22">
        <v>0.2</v>
      </c>
    </row>
    <row r="23" spans="1:5" ht="15.75" customHeight="1" x14ac:dyDescent="0.2">
      <c r="A23" t="s">
        <v>28</v>
      </c>
      <c r="B23">
        <v>0.2</v>
      </c>
    </row>
    <row r="24" spans="1:5" ht="15.75" customHeight="1" x14ac:dyDescent="0.2">
      <c r="A24" t="s">
        <v>29</v>
      </c>
      <c r="B24">
        <v>0.2</v>
      </c>
    </row>
    <row r="25" spans="1:5" ht="15.75" customHeight="1" x14ac:dyDescent="0.2">
      <c r="A25" t="s">
        <v>30</v>
      </c>
      <c r="B25">
        <v>0.5</v>
      </c>
    </row>
    <row r="26" spans="1:5" ht="15.75" customHeight="1" x14ac:dyDescent="0.2">
      <c r="A26" t="s">
        <v>31</v>
      </c>
      <c r="B26">
        <v>0.2</v>
      </c>
      <c r="E26" t="s">
        <v>154</v>
      </c>
    </row>
    <row r="27" spans="1:5" ht="15.75" customHeight="1" x14ac:dyDescent="0.2">
      <c r="A27" t="s">
        <v>32</v>
      </c>
      <c r="B27">
        <v>0.5</v>
      </c>
    </row>
    <row r="28" spans="1:5" ht="15.75" customHeight="1" x14ac:dyDescent="0.2">
      <c r="A28" t="s">
        <v>33</v>
      </c>
      <c r="B28">
        <v>0.05</v>
      </c>
      <c r="C28">
        <v>0.1</v>
      </c>
    </row>
    <row r="29" spans="1:5" ht="15.75" customHeight="1" x14ac:dyDescent="0.2">
      <c r="A29" t="s">
        <v>34</v>
      </c>
      <c r="B29">
        <v>0.2</v>
      </c>
    </row>
    <row r="30" spans="1:5" ht="15.75" customHeight="1" x14ac:dyDescent="0.2">
      <c r="A30" t="s">
        <v>35</v>
      </c>
      <c r="B30">
        <v>0.1</v>
      </c>
      <c r="C30">
        <v>0.3</v>
      </c>
    </row>
    <row r="31" spans="1:5" ht="15.75" customHeight="1" x14ac:dyDescent="0.2"/>
    <row r="32" spans="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000"/>
  <sheetViews>
    <sheetView workbookViewId="0">
      <selection activeCell="A3" sqref="A3:XFD8"/>
    </sheetView>
  </sheetViews>
  <sheetFormatPr baseColWidth="10" defaultColWidth="14.5" defaultRowHeight="15" customHeight="1" x14ac:dyDescent="0.2"/>
  <cols>
    <col min="1" max="1" width="11.6640625" customWidth="1"/>
    <col min="2" max="26" width="8.6640625" customWidth="1"/>
  </cols>
  <sheetData>
    <row r="1" spans="1:3" x14ac:dyDescent="0.2">
      <c r="A1" t="s">
        <v>0</v>
      </c>
    </row>
    <row r="2" spans="1:3" x14ac:dyDescent="0.2">
      <c r="A2" t="s">
        <v>3</v>
      </c>
      <c r="B2" t="s">
        <v>67</v>
      </c>
    </row>
    <row r="3" spans="1:3" x14ac:dyDescent="0.2">
      <c r="A3" t="s">
        <v>69</v>
      </c>
      <c r="B3">
        <v>1</v>
      </c>
      <c r="C3">
        <v>1</v>
      </c>
    </row>
    <row r="4" spans="1:3" x14ac:dyDescent="0.2">
      <c r="A4" t="s">
        <v>70</v>
      </c>
      <c r="B4">
        <v>0</v>
      </c>
      <c r="C4">
        <v>0</v>
      </c>
    </row>
    <row r="5" spans="1:3" x14ac:dyDescent="0.2">
      <c r="A5" t="s">
        <v>73</v>
      </c>
      <c r="B5">
        <v>1</v>
      </c>
      <c r="C5">
        <v>1</v>
      </c>
    </row>
    <row r="6" spans="1:3" x14ac:dyDescent="0.2">
      <c r="A6" t="s">
        <v>75</v>
      </c>
      <c r="B6">
        <v>0</v>
      </c>
      <c r="C6">
        <v>0</v>
      </c>
    </row>
    <row r="7" spans="1:3" x14ac:dyDescent="0.2">
      <c r="A7" t="s">
        <v>77</v>
      </c>
      <c r="B7">
        <v>1</v>
      </c>
      <c r="C7">
        <v>1</v>
      </c>
    </row>
    <row r="8" spans="1:3" x14ac:dyDescent="0.2">
      <c r="A8" t="s">
        <v>79</v>
      </c>
      <c r="B8">
        <v>0</v>
      </c>
      <c r="C8">
        <v>0</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selection activeCell="B10" sqref="B10"/>
    </sheetView>
  </sheetViews>
  <sheetFormatPr baseColWidth="10" defaultColWidth="14.5" defaultRowHeight="15" customHeight="1" x14ac:dyDescent="0.2"/>
  <cols>
    <col min="1" max="1" width="9.6640625" customWidth="1"/>
    <col min="2" max="2" width="39.33203125" customWidth="1"/>
    <col min="3" max="26" width="8.6640625" customWidth="1"/>
  </cols>
  <sheetData>
    <row r="1" spans="1:2" x14ac:dyDescent="0.2">
      <c r="A1" t="s">
        <v>0</v>
      </c>
      <c r="B1" t="s">
        <v>128</v>
      </c>
    </row>
    <row r="2" spans="1:2" x14ac:dyDescent="0.2">
      <c r="A2" t="s">
        <v>3</v>
      </c>
      <c r="B2" t="s">
        <v>129</v>
      </c>
    </row>
    <row r="3" spans="1:2" x14ac:dyDescent="0.2">
      <c r="A3" t="s">
        <v>130</v>
      </c>
      <c r="B3" t="s">
        <v>131</v>
      </c>
    </row>
    <row r="4" spans="1:2" x14ac:dyDescent="0.2">
      <c r="A4" t="s">
        <v>132</v>
      </c>
      <c r="B4" t="s">
        <v>133</v>
      </c>
    </row>
    <row r="5" spans="1:2" x14ac:dyDescent="0.2">
      <c r="A5" t="s">
        <v>134</v>
      </c>
      <c r="B5" s="7" t="s">
        <v>135</v>
      </c>
    </row>
    <row r="6" spans="1:2" x14ac:dyDescent="0.2">
      <c r="A6" t="s">
        <v>136</v>
      </c>
      <c r="B6">
        <v>34.420830000000002</v>
      </c>
    </row>
    <row r="7" spans="1:2" x14ac:dyDescent="0.2">
      <c r="A7" t="s">
        <v>137</v>
      </c>
      <c r="B7">
        <v>-119.69819</v>
      </c>
    </row>
    <row r="8" spans="1:2" x14ac:dyDescent="0.2">
      <c r="A8" t="s">
        <v>138</v>
      </c>
      <c r="B8">
        <v>48</v>
      </c>
    </row>
    <row r="9" spans="1:2" x14ac:dyDescent="0.2">
      <c r="A9" t="s">
        <v>139</v>
      </c>
      <c r="B9">
        <v>50</v>
      </c>
    </row>
    <row r="10" spans="1:2" x14ac:dyDescent="0.2">
      <c r="A10" t="s">
        <v>140</v>
      </c>
      <c r="B10">
        <v>1</v>
      </c>
    </row>
    <row r="11" spans="1:2" x14ac:dyDescent="0.2">
      <c r="A11" t="s">
        <v>141</v>
      </c>
      <c r="B11">
        <v>0.5</v>
      </c>
    </row>
    <row r="12" spans="1:2" x14ac:dyDescent="0.2">
      <c r="A12" t="s">
        <v>142</v>
      </c>
      <c r="B12">
        <v>0.8</v>
      </c>
    </row>
    <row r="13" spans="1:2" x14ac:dyDescent="0.2">
      <c r="A13" t="s">
        <v>143</v>
      </c>
      <c r="B13">
        <v>1</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Stock</vt:lpstr>
      <vt:lpstr>Fleet</vt:lpstr>
      <vt:lpstr>Obs</vt:lpstr>
      <vt:lpstr>Imp</vt:lpstr>
      <vt:lpstr>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Mireles, Carlos@Wildlife</dc:creator>
  <cp:lastModifiedBy>Sarah Valencia</cp:lastModifiedBy>
  <dcterms:created xsi:type="dcterms:W3CDTF">2018-09-28T18:30:48Z</dcterms:created>
  <dcterms:modified xsi:type="dcterms:W3CDTF">2020-04-24T17:33:13Z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e685f86-ed8d-482b-be3a-2b7af73f9b7f_Enabled">
    <vt:lpwstr>True</vt:lpwstr>
  </property>
  <property fmtid="{D5CDD505-2E9C-101B-9397-08002B2CF9AE}" pid="3" name="MSIP_Label_6e685f86-ed8d-482b-be3a-2b7af73f9b7f_SiteId">
    <vt:lpwstr>4b633c25-efbf-4006-9f15-07442ba7aa0b</vt:lpwstr>
  </property>
  <property fmtid="{D5CDD505-2E9C-101B-9397-08002B2CF9AE}" pid="4" name="MSIP_Label_6e685f86-ed8d-482b-be3a-2b7af73f9b7f_Owner">
    <vt:lpwstr>Carlos.Mireles@wildlife.ca.gov</vt:lpwstr>
  </property>
  <property fmtid="{D5CDD505-2E9C-101B-9397-08002B2CF9AE}" pid="5" name="MSIP_Label_6e685f86-ed8d-482b-be3a-2b7af73f9b7f_SetDate">
    <vt:lpwstr>2018-09-28T18:29:41.9089784Z</vt:lpwstr>
  </property>
  <property fmtid="{D5CDD505-2E9C-101B-9397-08002B2CF9AE}" pid="6" name="MSIP_Label_6e685f86-ed8d-482b-be3a-2b7af73f9b7f_Name">
    <vt:lpwstr>General</vt:lpwstr>
  </property>
  <property fmtid="{D5CDD505-2E9C-101B-9397-08002B2CF9AE}" pid="7" name="MSIP_Label_6e685f86-ed8d-482b-be3a-2b7af73f9b7f_Application">
    <vt:lpwstr>Microsoft Azure Information Protection</vt:lpwstr>
  </property>
  <property fmtid="{D5CDD505-2E9C-101B-9397-08002B2CF9AE}" pid="8" name="MSIP_Label_6e685f86-ed8d-482b-be3a-2b7af73f9b7f_Extended_MSFT_Method">
    <vt:lpwstr>Automatic</vt:lpwstr>
  </property>
  <property fmtid="{D5CDD505-2E9C-101B-9397-08002B2CF9AE}" pid="9" name="Sensitivity">
    <vt:lpwstr>General</vt:lpwstr>
  </property>
</Properties>
</file>