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dfw-my.sharepoint.com/personal/julia_coates_wildlife_ca_gov/Documents/DLMtool/Barred Sand Bass/Report/OM/"/>
    </mc:Choice>
  </mc:AlternateContent>
  <xr:revisionPtr revIDLastSave="12" documentId="13_ncr:1_{39AE744C-01CB-F146-BFE9-EF7AB660AF68}" xr6:coauthVersionLast="46" xr6:coauthVersionMax="46" xr10:uidLastSave="{F56FF185-DD7F-4514-A8AA-79132342CBB7}"/>
  <bookViews>
    <workbookView xWindow="-28800" yWindow="45" windowWidth="16425" windowHeight="15525" tabRatio="500" activeTab="2" xr2:uid="{00000000-000D-0000-FFFF-FFFF00000000}"/>
  </bookViews>
  <sheets>
    <sheet name="Stock" sheetId="1" r:id="rId1"/>
    <sheet name="Fleet" sheetId="2" r:id="rId2"/>
    <sheet name="Sheet1" sheetId="6" r:id="rId3"/>
    <sheet name="Obs" sheetId="3" r:id="rId4"/>
    <sheet name="Imp" sheetId="4" r:id="rId5"/>
    <sheet name="OM" sheetId="5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3" i="6"/>
  <c r="B20" i="1"/>
  <c r="C20" i="1"/>
  <c r="C18" i="1"/>
  <c r="B18" i="1"/>
</calcChain>
</file>

<file path=xl/sharedStrings.xml><?xml version="1.0" encoding="utf-8"?>
<sst xmlns="http://schemas.openxmlformats.org/spreadsheetml/2006/main" count="131" uniqueCount="120">
  <si>
    <t>Slot</t>
  </si>
  <si>
    <t>Name</t>
  </si>
  <si>
    <t>BSBObs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</si>
  <si>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</si>
  <si>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</si>
  <si>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</si>
  <si>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</si>
  <si>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</si>
  <si>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</si>
  <si>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</si>
  <si>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</si>
  <si>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</si>
  <si>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</si>
  <si>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</si>
  <si>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</si>
  <si>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</si>
  <si>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</si>
  <si>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</si>
  <si>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</si>
  <si>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</si>
  <si>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</si>
  <si>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</si>
  <si>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BSB_CDFW</t>
  </si>
  <si>
    <t>BSBFleet</t>
  </si>
  <si>
    <t>Common_Name</t>
  </si>
  <si>
    <t>Barred Sand Bass</t>
  </si>
  <si>
    <t>nyears</t>
  </si>
  <si>
    <t>Species</t>
  </si>
  <si>
    <t>Paralabrax nebulifer</t>
  </si>
  <si>
    <t>maxage</t>
  </si>
  <si>
    <t>Spat_targ</t>
  </si>
  <si>
    <t>R0</t>
  </si>
  <si>
    <t>EffYears</t>
  </si>
  <si>
    <t>M</t>
  </si>
  <si>
    <t>M2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</si>
  <si>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</si>
  <si>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</si>
  <si>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</si>
  <si>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</si>
  <si>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</si>
  <si>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</si>
  <si>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</si>
  <si>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</si>
  <si>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</si>
  <si>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FMSY_Mbiascv</t>
  </si>
  <si>
    <t>Mexp</t>
  </si>
  <si>
    <t>Msd</t>
  </si>
  <si>
    <t>BMSY_B0biascv</t>
  </si>
  <si>
    <t>Mgrad</t>
  </si>
  <si>
    <t>Irefbiascv</t>
  </si>
  <si>
    <t>h</t>
  </si>
  <si>
    <t>SRrel</t>
  </si>
  <si>
    <t>Brefbiascv</t>
  </si>
  <si>
    <t>Perr</t>
  </si>
  <si>
    <t>Crefbiascv</t>
  </si>
  <si>
    <t>AC</t>
  </si>
  <si>
    <t>Dbiascv</t>
  </si>
  <si>
    <t>Period</t>
  </si>
  <si>
    <t>Dobs</t>
  </si>
  <si>
    <t>Amplitude</t>
  </si>
  <si>
    <t>hbiascv</t>
  </si>
  <si>
    <t>Linf</t>
  </si>
  <si>
    <t>Recbiascv</t>
  </si>
  <si>
    <t>K</t>
  </si>
  <si>
    <t>t0</t>
  </si>
  <si>
    <t>LR5</t>
  </si>
  <si>
    <t>LenCV</t>
  </si>
  <si>
    <t>Ksd</t>
  </si>
  <si>
    <t>LFR</t>
  </si>
  <si>
    <t>Kgrad</t>
  </si>
  <si>
    <t>Rmaxlen</t>
  </si>
  <si>
    <t>Linfsd</t>
  </si>
  <si>
    <t>DR</t>
  </si>
  <si>
    <t>Linfgrad</t>
  </si>
  <si>
    <t>L50</t>
  </si>
  <si>
    <t>SelYears</t>
  </si>
  <si>
    <t>L50_95</t>
  </si>
  <si>
    <t>D</t>
  </si>
  <si>
    <t>AbsSelYears</t>
  </si>
  <si>
    <t>a</t>
  </si>
  <si>
    <t>L5Lower</t>
  </si>
  <si>
    <t>b</t>
  </si>
  <si>
    <t>Size_area_1</t>
  </si>
  <si>
    <t>Frac_area_1</t>
  </si>
  <si>
    <t>L5Upper</t>
  </si>
  <si>
    <t>Prob_staying</t>
  </si>
  <si>
    <t>Fdisc</t>
  </si>
  <si>
    <t>Source</t>
  </si>
  <si>
    <t>LFSLower</t>
  </si>
  <si>
    <t>LFSUpper</t>
  </si>
  <si>
    <t>VmaxLower</t>
  </si>
  <si>
    <t>VmaxUpper</t>
  </si>
  <si>
    <t>CurrentYr</t>
  </si>
  <si>
    <t>MPA</t>
  </si>
  <si>
    <t>BSBImp</t>
  </si>
  <si>
    <t>TACFrac</t>
  </si>
  <si>
    <t>TACSD</t>
  </si>
  <si>
    <t>TAEFrac</t>
  </si>
  <si>
    <t>TAESD</t>
  </si>
  <si>
    <t>SizeLimFrac</t>
  </si>
  <si>
    <t>SizeLimSD</t>
  </si>
  <si>
    <t>Defaults</t>
  </si>
  <si>
    <t>BSB_CA</t>
  </si>
  <si>
    <t>Agency</t>
  </si>
  <si>
    <t>CDFW</t>
  </si>
  <si>
    <t>Region</t>
  </si>
  <si>
    <t>California, USA</t>
  </si>
  <si>
    <t>Sponsor</t>
  </si>
  <si>
    <t>Resource Legacy Fund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</si>
  <si>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</si>
  <si>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</si>
  <si>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</si>
  <si>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</si>
  <si>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</si>
  <si>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</si>
  <si>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</si>
  <si>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</si>
  <si>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female range is more conservative</t>
  </si>
  <si>
    <t>Modeling high discard mortality based on observed baro trauma rates of up to 25%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</si>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</sst>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/>
    <xf numFmtId="11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0" fillId="3" borderId="0" xfId="0" applyFont="1" applyFill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0" fillId="0" borderId="0" xfId="0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EffUpper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Sheet1!$D$2:$D$52</c:f>
              <c:numCache>
                <c:formatCode>General</c:formatCode>
                <c:ptCount val="51"/>
                <c:pt idx="0">
                  <c:v>1900</c:v>
                </c:pt>
                <c:pt idx="1">
                  <c:v>1911</c:v>
                </c:pt>
                <c:pt idx="2">
                  <c:v>1935</c:v>
                </c:pt>
                <c:pt idx="3">
                  <c:v>1940</c:v>
                </c:pt>
                <c:pt idx="4">
                  <c:v>1947</c:v>
                </c:pt>
                <c:pt idx="5">
                  <c:v>1950</c:v>
                </c:pt>
                <c:pt idx="6">
                  <c:v>1965</c:v>
                </c:pt>
                <c:pt idx="7">
                  <c:v>1975</c:v>
                </c:pt>
                <c:pt idx="8">
                  <c:v>1976</c:v>
                </c:pt>
                <c:pt idx="9">
                  <c:v>1977</c:v>
                </c:pt>
                <c:pt idx="10">
                  <c:v>1978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0.05</c:v>
                </c:pt>
                <c:pt idx="3">
                  <c:v>0</c:v>
                </c:pt>
                <c:pt idx="4">
                  <c:v>0</c:v>
                </c:pt>
                <c:pt idx="5">
                  <c:v>0.65</c:v>
                </c:pt>
                <c:pt idx="6">
                  <c:v>0.75</c:v>
                </c:pt>
                <c:pt idx="7">
                  <c:v>0.85092511900000001</c:v>
                </c:pt>
                <c:pt idx="8">
                  <c:v>0.78310665400000001</c:v>
                </c:pt>
                <c:pt idx="9">
                  <c:v>0.70095238079999989</c:v>
                </c:pt>
                <c:pt idx="10">
                  <c:v>0.70095238079999989</c:v>
                </c:pt>
                <c:pt idx="11">
                  <c:v>0.70095238079999989</c:v>
                </c:pt>
                <c:pt idx="12">
                  <c:v>0.70323312535450921</c:v>
                </c:pt>
                <c:pt idx="13">
                  <c:v>0.75337492909812842</c:v>
                </c:pt>
                <c:pt idx="14">
                  <c:v>0.79648326715825324</c:v>
                </c:pt>
                <c:pt idx="15">
                  <c:v>0.70538854225751513</c:v>
                </c:pt>
                <c:pt idx="16">
                  <c:v>0.68542257515598359</c:v>
                </c:pt>
                <c:pt idx="17">
                  <c:v>0.82144072603516671</c:v>
                </c:pt>
                <c:pt idx="18">
                  <c:v>0.86749858196256358</c:v>
                </c:pt>
                <c:pt idx="19">
                  <c:v>0.86817923993193469</c:v>
                </c:pt>
                <c:pt idx="20">
                  <c:v>0.90709018718094114</c:v>
                </c:pt>
                <c:pt idx="21">
                  <c:v>0.83505388542257519</c:v>
                </c:pt>
                <c:pt idx="22">
                  <c:v>0.93386273397617636</c:v>
                </c:pt>
                <c:pt idx="23">
                  <c:v>0.97141236528644392</c:v>
                </c:pt>
                <c:pt idx="24">
                  <c:v>0.89597277368122563</c:v>
                </c:pt>
                <c:pt idx="25">
                  <c:v>0.89234259784458358</c:v>
                </c:pt>
                <c:pt idx="26">
                  <c:v>0.83811684628474203</c:v>
                </c:pt>
                <c:pt idx="27">
                  <c:v>0.84832671582529795</c:v>
                </c:pt>
                <c:pt idx="28">
                  <c:v>1.0623936471922859</c:v>
                </c:pt>
                <c:pt idx="29">
                  <c:v>1.1988655700510495</c:v>
                </c:pt>
                <c:pt idx="30">
                  <c:v>1.2</c:v>
                </c:pt>
                <c:pt idx="31">
                  <c:v>0.96630743051616597</c:v>
                </c:pt>
                <c:pt idx="32">
                  <c:v>1.1078842881452076</c:v>
                </c:pt>
                <c:pt idx="33">
                  <c:v>1.1201361315938736</c:v>
                </c:pt>
                <c:pt idx="34">
                  <c:v>0.99886557005104915</c:v>
                </c:pt>
                <c:pt idx="35">
                  <c:v>0.92750992626205309</c:v>
                </c:pt>
                <c:pt idx="36">
                  <c:v>0.94407260351673228</c:v>
                </c:pt>
                <c:pt idx="37">
                  <c:v>0.83131026659103835</c:v>
                </c:pt>
                <c:pt idx="38">
                  <c:v>0.78491208167895599</c:v>
                </c:pt>
                <c:pt idx="39">
                  <c:v>0.75348837209302322</c:v>
                </c:pt>
                <c:pt idx="40">
                  <c:v>0.68304027226318798</c:v>
                </c:pt>
                <c:pt idx="41">
                  <c:v>0.62847419171866081</c:v>
                </c:pt>
                <c:pt idx="42">
                  <c:v>0.53964832671582486</c:v>
                </c:pt>
                <c:pt idx="43">
                  <c:v>0.55382870107770843</c:v>
                </c:pt>
                <c:pt idx="44">
                  <c:v>0.57595008508224599</c:v>
                </c:pt>
                <c:pt idx="45">
                  <c:v>0.42552467385138959</c:v>
                </c:pt>
                <c:pt idx="46">
                  <c:v>0.467498581962564</c:v>
                </c:pt>
                <c:pt idx="47">
                  <c:v>0.39852524106636356</c:v>
                </c:pt>
                <c:pt idx="48">
                  <c:v>0.27056154282473038</c:v>
                </c:pt>
                <c:pt idx="49">
                  <c:v>0.31798071469086836</c:v>
                </c:pt>
                <c:pt idx="50">
                  <c:v>0.31775910359999998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0-4DB1-9A23-E3B73E284486}"/>
            </c:ext>
          </c:extLst>
        </c:ser>
        <c:ser>
          <c:idx val="1"/>
          <c:order val="1"/>
          <c:tx>
            <c:v>EffUpper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Sheet1!$D$2:$D$52</c:f>
              <c:numCache>
                <c:formatCode>General</c:formatCode>
                <c:ptCount val="51"/>
                <c:pt idx="0">
                  <c:v>1900</c:v>
                </c:pt>
                <c:pt idx="1">
                  <c:v>1911</c:v>
                </c:pt>
                <c:pt idx="2">
                  <c:v>1935</c:v>
                </c:pt>
                <c:pt idx="3">
                  <c:v>1940</c:v>
                </c:pt>
                <c:pt idx="4">
                  <c:v>1947</c:v>
                </c:pt>
                <c:pt idx="5">
                  <c:v>1950</c:v>
                </c:pt>
                <c:pt idx="6">
                  <c:v>1965</c:v>
                </c:pt>
                <c:pt idx="7">
                  <c:v>1975</c:v>
                </c:pt>
                <c:pt idx="8">
                  <c:v>1976</c:v>
                </c:pt>
                <c:pt idx="9">
                  <c:v>1977</c:v>
                </c:pt>
                <c:pt idx="10">
                  <c:v>1978</c:v>
                </c:pt>
                <c:pt idx="11">
                  <c:v>1980</c:v>
                </c:pt>
                <c:pt idx="12">
                  <c:v>1981</c:v>
                </c:pt>
                <c:pt idx="13">
                  <c:v>1982</c:v>
                </c:pt>
                <c:pt idx="14">
                  <c:v>1983</c:v>
                </c:pt>
                <c:pt idx="15">
                  <c:v>1984</c:v>
                </c:pt>
                <c:pt idx="16">
                  <c:v>1985</c:v>
                </c:pt>
                <c:pt idx="17">
                  <c:v>1986</c:v>
                </c:pt>
                <c:pt idx="18">
                  <c:v>1987</c:v>
                </c:pt>
                <c:pt idx="19">
                  <c:v>1988</c:v>
                </c:pt>
                <c:pt idx="20">
                  <c:v>1989</c:v>
                </c:pt>
                <c:pt idx="21">
                  <c:v>1990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  <c:pt idx="43">
                  <c:v>2012</c:v>
                </c:pt>
                <c:pt idx="44">
                  <c:v>2013</c:v>
                </c:pt>
                <c:pt idx="45">
                  <c:v>2014</c:v>
                </c:pt>
                <c:pt idx="46">
                  <c:v>2015</c:v>
                </c:pt>
                <c:pt idx="47">
                  <c:v>2016</c:v>
                </c:pt>
                <c:pt idx="48">
                  <c:v>2017</c:v>
                </c:pt>
                <c:pt idx="49">
                  <c:v>2018</c:v>
                </c:pt>
                <c:pt idx="50">
                  <c:v>2019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0.05</c:v>
                </c:pt>
                <c:pt idx="3">
                  <c:v>0</c:v>
                </c:pt>
                <c:pt idx="4">
                  <c:v>0</c:v>
                </c:pt>
                <c:pt idx="5">
                  <c:v>0.65</c:v>
                </c:pt>
                <c:pt idx="6">
                  <c:v>0.75</c:v>
                </c:pt>
                <c:pt idx="7">
                  <c:v>0.85092511900000001</c:v>
                </c:pt>
                <c:pt idx="8">
                  <c:v>0.78310665400000001</c:v>
                </c:pt>
                <c:pt idx="9">
                  <c:v>0.70095238079999989</c:v>
                </c:pt>
                <c:pt idx="10">
                  <c:v>0.70095238079999989</c:v>
                </c:pt>
                <c:pt idx="11">
                  <c:v>0.70095238079999989</c:v>
                </c:pt>
                <c:pt idx="12">
                  <c:v>0.70323312535450921</c:v>
                </c:pt>
                <c:pt idx="13">
                  <c:v>0.75337492909812842</c:v>
                </c:pt>
                <c:pt idx="14">
                  <c:v>0.79648326715825324</c:v>
                </c:pt>
                <c:pt idx="15">
                  <c:v>0.70538854225751513</c:v>
                </c:pt>
                <c:pt idx="16">
                  <c:v>0.68542257515598359</c:v>
                </c:pt>
                <c:pt idx="17">
                  <c:v>0.82144072603516671</c:v>
                </c:pt>
                <c:pt idx="18">
                  <c:v>0.86749858196256358</c:v>
                </c:pt>
                <c:pt idx="19">
                  <c:v>0.86817923993193469</c:v>
                </c:pt>
                <c:pt idx="20">
                  <c:v>0.90709018718094114</c:v>
                </c:pt>
                <c:pt idx="21">
                  <c:v>0.83505388542257519</c:v>
                </c:pt>
                <c:pt idx="22">
                  <c:v>0.93386273397617636</c:v>
                </c:pt>
                <c:pt idx="23">
                  <c:v>0.97141236528644392</c:v>
                </c:pt>
                <c:pt idx="24">
                  <c:v>0.89597277368122563</c:v>
                </c:pt>
                <c:pt idx="25">
                  <c:v>0.89234259784458358</c:v>
                </c:pt>
                <c:pt idx="26">
                  <c:v>0.83811684628474203</c:v>
                </c:pt>
                <c:pt idx="27">
                  <c:v>0.84832671582529795</c:v>
                </c:pt>
                <c:pt idx="28">
                  <c:v>1.0623936471922859</c:v>
                </c:pt>
                <c:pt idx="29">
                  <c:v>1.1988655700510495</c:v>
                </c:pt>
                <c:pt idx="30">
                  <c:v>1.2</c:v>
                </c:pt>
                <c:pt idx="31">
                  <c:v>0.96630743051616597</c:v>
                </c:pt>
                <c:pt idx="32">
                  <c:v>1.1078842881452076</c:v>
                </c:pt>
                <c:pt idx="33">
                  <c:v>1.1201361315938736</c:v>
                </c:pt>
                <c:pt idx="34">
                  <c:v>0.99886557005104915</c:v>
                </c:pt>
                <c:pt idx="35">
                  <c:v>0.92750992626205309</c:v>
                </c:pt>
                <c:pt idx="36">
                  <c:v>0.94407260351673228</c:v>
                </c:pt>
                <c:pt idx="37">
                  <c:v>0.83131026659103835</c:v>
                </c:pt>
                <c:pt idx="38">
                  <c:v>0.78491208167895599</c:v>
                </c:pt>
                <c:pt idx="39">
                  <c:v>0.75348837209302322</c:v>
                </c:pt>
                <c:pt idx="40">
                  <c:v>0.68304027226318798</c:v>
                </c:pt>
                <c:pt idx="41">
                  <c:v>0.62847419171866081</c:v>
                </c:pt>
                <c:pt idx="42">
                  <c:v>0.53964832671582486</c:v>
                </c:pt>
                <c:pt idx="43">
                  <c:v>0.55382870107770843</c:v>
                </c:pt>
                <c:pt idx="44">
                  <c:v>0.57595008508224599</c:v>
                </c:pt>
                <c:pt idx="45">
                  <c:v>0.42552467385138959</c:v>
                </c:pt>
                <c:pt idx="46">
                  <c:v>0.467498581962564</c:v>
                </c:pt>
                <c:pt idx="47">
                  <c:v>0.39852524106636356</c:v>
                </c:pt>
                <c:pt idx="48">
                  <c:v>0.27056154282473038</c:v>
                </c:pt>
                <c:pt idx="49">
                  <c:v>0.31798071469086836</c:v>
                </c:pt>
                <c:pt idx="50">
                  <c:v>0.31775910359999998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30-4DB1-9A23-E3B73E284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45144"/>
        <c:axId val="439236288"/>
      </c:scatterChart>
      <c:valAx>
        <c:axId val="43924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36288"/>
        <c:crosses val="autoZero"/>
        <c:crossBetween val="midCat"/>
      </c:valAx>
      <c:valAx>
        <c:axId val="4392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4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320676</xdr:colOff>
      <xdr:row>2</xdr:row>
      <xdr:rowOff>76200</xdr:rowOff>
    </xdr:from>
    <xdr:to>
      <xdr:col>10</xdr:col>
      <xdr:colOff>568326</xdr:colOff>
      <xdr:row>18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4E5E4F-96DE-4541-8E41-DC82F5F22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50" zoomScaleNormal="150" workbookViewId="0">
      <selection activeCell="B6" sqref="B6"/>
    </sheetView>
  </sheetViews>
  <sheetFormatPr defaultColWidth="14.453125" defaultRowHeight="15" customHeight="1" x14ac:dyDescent="0.35"/>
  <cols>
    <col min="1" max="1" width="15.453125" customWidth="1"/>
    <col min="2" max="26" width="8.6328125" customWidth="1"/>
  </cols>
  <sheetData>
    <row r="1" spans="1:3" ht="14.5" x14ac:dyDescent="0.35">
      <c r="A1" t="s">
        <v>0</v>
      </c>
    </row>
    <row r="2" spans="1:3" ht="14.5" x14ac:dyDescent="0.35">
      <c r="A2" t="s">
        <v>1</v>
      </c>
      <c r="B2" t="s">
        <v>22</v>
      </c>
    </row>
    <row r="3" spans="1:3" ht="14.5" x14ac:dyDescent="0.35">
      <c r="A3" t="s">
        <v>24</v>
      </c>
      <c r="B3" t="s">
        <v>25</v>
      </c>
    </row>
    <row r="4" spans="1:3" ht="14.5" x14ac:dyDescent="0.35">
      <c r="A4" t="s">
        <v>27</v>
      </c>
      <c r="B4" t="s">
        <v>28</v>
      </c>
    </row>
    <row r="5" spans="1:3" ht="14.5" x14ac:dyDescent="0.35">
      <c r="A5" t="s">
        <v>29</v>
      </c>
      <c r="B5">
        <v>35</v>
      </c>
    </row>
    <row r="6" spans="1:3" ht="14.5" x14ac:dyDescent="0.35">
      <c r="A6" t="s">
        <v>31</v>
      </c>
      <c r="B6">
        <v>100000</v>
      </c>
    </row>
    <row r="7" spans="1:3" ht="14.5" x14ac:dyDescent="0.35">
      <c r="A7" t="s">
        <v>33</v>
      </c>
      <c r="B7">
        <v>0.16</v>
      </c>
      <c r="C7">
        <v>0.22</v>
      </c>
    </row>
    <row r="8" spans="1:3" ht="14.5" x14ac:dyDescent="0.35">
      <c r="A8" s="1" t="s">
        <v>34</v>
      </c>
    </row>
    <row r="9" spans="1:3" ht="14.5" x14ac:dyDescent="0.35">
      <c r="A9" s="1" t="s">
        <v>45</v>
      </c>
    </row>
    <row r="10" spans="1:3" ht="14.5" x14ac:dyDescent="0.35">
      <c r="A10" t="s">
        <v>46</v>
      </c>
      <c r="B10">
        <v>0</v>
      </c>
      <c r="C10">
        <v>0</v>
      </c>
    </row>
    <row r="11" spans="1:3" ht="14.5" x14ac:dyDescent="0.35">
      <c r="A11" t="s">
        <v>48</v>
      </c>
      <c r="B11">
        <v>0</v>
      </c>
      <c r="C11">
        <v>0</v>
      </c>
    </row>
    <row r="12" spans="1:3" ht="14.5" x14ac:dyDescent="0.35">
      <c r="A12" t="s">
        <v>50</v>
      </c>
      <c r="B12">
        <v>0.6</v>
      </c>
      <c r="C12">
        <v>0.9</v>
      </c>
    </row>
    <row r="13" spans="1:3" ht="14.5" x14ac:dyDescent="0.35">
      <c r="A13" t="s">
        <v>51</v>
      </c>
      <c r="B13">
        <v>1</v>
      </c>
    </row>
    <row r="14" spans="1:3" ht="14.5" x14ac:dyDescent="0.35">
      <c r="A14" t="s">
        <v>53</v>
      </c>
      <c r="B14">
        <v>0.6</v>
      </c>
      <c r="C14">
        <v>0.9</v>
      </c>
    </row>
    <row r="15" spans="1:3" ht="14.5" x14ac:dyDescent="0.35">
      <c r="A15" t="s">
        <v>55</v>
      </c>
      <c r="B15">
        <v>0.5</v>
      </c>
      <c r="C15">
        <v>0.9</v>
      </c>
    </row>
    <row r="16" spans="1:3" ht="14.5" x14ac:dyDescent="0.35">
      <c r="A16" s="1" t="s">
        <v>57</v>
      </c>
      <c r="B16" s="12">
        <v>15</v>
      </c>
      <c r="C16" s="12">
        <v>28</v>
      </c>
    </row>
    <row r="17" spans="1:4" ht="14.5" x14ac:dyDescent="0.35">
      <c r="A17" s="1" t="s">
        <v>59</v>
      </c>
      <c r="B17" s="12">
        <v>0.5</v>
      </c>
      <c r="C17" s="12">
        <v>0.9</v>
      </c>
    </row>
    <row r="18" spans="1:4" ht="14.5" x14ac:dyDescent="0.35">
      <c r="A18" t="s">
        <v>61</v>
      </c>
      <c r="B18">
        <f>662*0.9</f>
        <v>595.80000000000007</v>
      </c>
      <c r="C18">
        <f>662*1.1</f>
        <v>728.2</v>
      </c>
    </row>
    <row r="19" spans="1:4" ht="14.5" x14ac:dyDescent="0.35">
      <c r="A19" t="s">
        <v>63</v>
      </c>
      <c r="B19">
        <v>7.0000000000000007E-2</v>
      </c>
      <c r="C19">
        <v>0.09</v>
      </c>
    </row>
    <row r="20" spans="1:4" ht="14.5" x14ac:dyDescent="0.35">
      <c r="A20" t="s">
        <v>64</v>
      </c>
      <c r="B20">
        <f>-2.63*1.1</f>
        <v>-2.8930000000000002</v>
      </c>
      <c r="C20">
        <f>-2.63*0.9</f>
        <v>-2.367</v>
      </c>
    </row>
    <row r="21" spans="1:4" ht="15.75" customHeight="1" x14ac:dyDescent="0.35">
      <c r="A21" t="s">
        <v>66</v>
      </c>
      <c r="B21" s="10">
        <v>0.05</v>
      </c>
      <c r="C21" s="10">
        <v>0.15</v>
      </c>
    </row>
    <row r="22" spans="1:4" ht="15.75" customHeight="1" x14ac:dyDescent="0.35">
      <c r="A22" t="s">
        <v>67</v>
      </c>
      <c r="B22">
        <v>0</v>
      </c>
      <c r="C22">
        <v>0</v>
      </c>
    </row>
    <row r="23" spans="1:4" ht="15.75" customHeight="1" x14ac:dyDescent="0.35">
      <c r="A23" t="s">
        <v>69</v>
      </c>
      <c r="B23">
        <v>0</v>
      </c>
      <c r="C23">
        <v>0</v>
      </c>
    </row>
    <row r="24" spans="1:4" ht="15.75" customHeight="1" x14ac:dyDescent="0.35">
      <c r="A24" t="s">
        <v>71</v>
      </c>
      <c r="B24">
        <v>0</v>
      </c>
      <c r="C24">
        <v>0</v>
      </c>
    </row>
    <row r="25" spans="1:4" ht="15.75" customHeight="1" x14ac:dyDescent="0.35">
      <c r="A25" t="s">
        <v>73</v>
      </c>
      <c r="B25">
        <v>0</v>
      </c>
      <c r="C25">
        <v>0</v>
      </c>
    </row>
    <row r="26" spans="1:4" ht="15.75" customHeight="1" x14ac:dyDescent="0.35">
      <c r="A26" t="s">
        <v>74</v>
      </c>
      <c r="B26">
        <v>219</v>
      </c>
      <c r="C26">
        <v>239</v>
      </c>
      <c r="D26" t="s">
        <v>117</v>
      </c>
    </row>
    <row r="27" spans="1:4" ht="15.75" customHeight="1" x14ac:dyDescent="0.35">
      <c r="A27" t="s">
        <v>76</v>
      </c>
      <c r="B27">
        <v>20</v>
      </c>
      <c r="C27">
        <v>40</v>
      </c>
    </row>
    <row r="28" spans="1:4" ht="15.75" customHeight="1" x14ac:dyDescent="0.35">
      <c r="A28" t="s">
        <v>77</v>
      </c>
      <c r="B28">
        <v>0.05</v>
      </c>
      <c r="C28">
        <v>0.25</v>
      </c>
    </row>
    <row r="29" spans="1:4" ht="15.75" customHeight="1" x14ac:dyDescent="0.35">
      <c r="A29" t="s">
        <v>79</v>
      </c>
      <c r="B29" s="2">
        <v>2.8900000000000001E-5</v>
      </c>
    </row>
    <row r="30" spans="1:4" ht="15.75" customHeight="1" x14ac:dyDescent="0.35">
      <c r="A30" t="s">
        <v>81</v>
      </c>
      <c r="B30">
        <v>2.95</v>
      </c>
    </row>
    <row r="31" spans="1:4" ht="15.75" customHeight="1" x14ac:dyDescent="0.35">
      <c r="A31" t="s">
        <v>82</v>
      </c>
      <c r="B31" s="3">
        <v>0.5</v>
      </c>
      <c r="C31" s="3">
        <v>0.5</v>
      </c>
    </row>
    <row r="32" spans="1:4" ht="15.75" customHeight="1" x14ac:dyDescent="0.35">
      <c r="A32" t="s">
        <v>83</v>
      </c>
      <c r="B32" s="3">
        <v>0.5</v>
      </c>
      <c r="C32" s="3">
        <v>0.5</v>
      </c>
    </row>
    <row r="33" spans="1:6" ht="15.75" customHeight="1" x14ac:dyDescent="0.35">
      <c r="A33" t="s">
        <v>85</v>
      </c>
      <c r="B33">
        <v>0.2</v>
      </c>
      <c r="C33">
        <v>0.3</v>
      </c>
    </row>
    <row r="34" spans="1:6" ht="15.75" customHeight="1" x14ac:dyDescent="0.35">
      <c r="A34" t="s">
        <v>86</v>
      </c>
      <c r="B34" s="3">
        <v>8.9999999999999993E-3</v>
      </c>
      <c r="C34" s="3">
        <v>3.1E-2</v>
      </c>
      <c r="F34" t="s">
        <v>118</v>
      </c>
    </row>
    <row r="35" spans="1:6" ht="15.75" customHeight="1" x14ac:dyDescent="0.35">
      <c r="A35" t="s">
        <v>87</v>
      </c>
    </row>
    <row r="36" spans="1:6" ht="15.75" customHeight="1" x14ac:dyDescent="0.35"/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opLeftCell="A2" zoomScale="150" zoomScaleNormal="150" workbookViewId="0">
      <selection activeCell="A5" sqref="A5:XFD7"/>
    </sheetView>
  </sheetViews>
  <sheetFormatPr defaultColWidth="14.453125" defaultRowHeight="15" customHeight="1" x14ac:dyDescent="0.35"/>
  <cols>
    <col min="1" max="1" width="11.6328125" customWidth="1"/>
    <col min="2" max="26" width="8.6328125" customWidth="1"/>
  </cols>
  <sheetData>
    <row r="1" spans="1:52" ht="14.5" x14ac:dyDescent="0.35">
      <c r="A1" t="s">
        <v>0</v>
      </c>
    </row>
    <row r="2" spans="1:52" ht="14.5" x14ac:dyDescent="0.35">
      <c r="A2" t="s">
        <v>1</v>
      </c>
      <c r="B2" t="s">
        <v>23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2" ht="14.5" x14ac:dyDescent="0.35">
      <c r="A3" t="s">
        <v>26</v>
      </c>
      <c r="B3">
        <v>119</v>
      </c>
    </row>
    <row r="4" spans="1:52" ht="14.5" x14ac:dyDescent="0.35">
      <c r="A4" t="s">
        <v>30</v>
      </c>
      <c r="B4">
        <v>1</v>
      </c>
      <c r="C4">
        <v>1</v>
      </c>
    </row>
    <row r="5" spans="1:52" ht="14.25" customHeight="1" x14ac:dyDescent="0.35">
      <c r="A5" t="s">
        <v>32</v>
      </c>
      <c r="B5">
        <v>1</v>
      </c>
      <c r="C5">
        <v>11</v>
      </c>
      <c r="D5">
        <v>35</v>
      </c>
      <c r="E5">
        <v>40</v>
      </c>
      <c r="F5">
        <v>47</v>
      </c>
      <c r="G5">
        <v>50</v>
      </c>
      <c r="H5">
        <v>65</v>
      </c>
      <c r="I5">
        <v>75</v>
      </c>
      <c r="J5">
        <v>76</v>
      </c>
      <c r="K5">
        <v>77</v>
      </c>
      <c r="L5">
        <v>78</v>
      </c>
      <c r="M5">
        <v>80</v>
      </c>
      <c r="N5">
        <v>81</v>
      </c>
      <c r="O5">
        <v>82</v>
      </c>
      <c r="P5">
        <v>83</v>
      </c>
      <c r="Q5">
        <v>84</v>
      </c>
      <c r="R5">
        <v>85</v>
      </c>
      <c r="S5">
        <v>86</v>
      </c>
      <c r="T5">
        <v>87</v>
      </c>
      <c r="U5">
        <v>88</v>
      </c>
      <c r="V5">
        <v>89</v>
      </c>
      <c r="W5">
        <v>90</v>
      </c>
      <c r="X5">
        <v>91</v>
      </c>
      <c r="Y5">
        <v>92</v>
      </c>
      <c r="Z5">
        <v>93</v>
      </c>
      <c r="AA5">
        <v>94</v>
      </c>
      <c r="AB5">
        <v>95</v>
      </c>
      <c r="AC5">
        <v>96</v>
      </c>
      <c r="AD5">
        <v>97</v>
      </c>
      <c r="AE5">
        <v>98</v>
      </c>
      <c r="AF5">
        <v>99</v>
      </c>
      <c r="AG5">
        <v>100</v>
      </c>
      <c r="AH5">
        <v>101</v>
      </c>
      <c r="AI5">
        <v>102</v>
      </c>
      <c r="AJ5">
        <v>103</v>
      </c>
      <c r="AK5">
        <v>104</v>
      </c>
      <c r="AL5">
        <v>105</v>
      </c>
      <c r="AM5">
        <v>106</v>
      </c>
      <c r="AN5">
        <v>107</v>
      </c>
      <c r="AO5">
        <v>108</v>
      </c>
      <c r="AP5">
        <v>109</v>
      </c>
      <c r="AQ5">
        <v>110</v>
      </c>
      <c r="AR5">
        <v>111</v>
      </c>
      <c r="AS5">
        <v>112</v>
      </c>
      <c r="AT5">
        <v>113</v>
      </c>
      <c r="AU5">
        <v>114</v>
      </c>
      <c r="AV5">
        <v>115</v>
      </c>
      <c r="AW5">
        <v>116</v>
      </c>
      <c r="AX5">
        <v>117</v>
      </c>
      <c r="AY5">
        <v>118</v>
      </c>
      <c r="AZ5">
        <v>119</v>
      </c>
    </row>
    <row r="6" spans="1:52" ht="15.5" x14ac:dyDescent="0.35">
      <c r="A6" t="s">
        <v>35</v>
      </c>
      <c r="B6">
        <v>0</v>
      </c>
      <c r="C6">
        <v>0.05</v>
      </c>
      <c r="D6">
        <v>0.05</v>
      </c>
      <c r="E6">
        <v>0</v>
      </c>
      <c r="F6">
        <v>0</v>
      </c>
      <c r="G6">
        <v>0.35</v>
      </c>
      <c r="H6">
        <v>0.65</v>
      </c>
      <c r="I6" s="5">
        <v>0.54907488100000001</v>
      </c>
      <c r="J6" s="5">
        <v>0.61689334600000001</v>
      </c>
      <c r="K6" s="5">
        <v>0.46730158719999998</v>
      </c>
      <c r="L6" s="5">
        <v>0.46730158719999998</v>
      </c>
      <c r="M6" s="5">
        <v>0.46730158719999998</v>
      </c>
      <c r="N6" s="5">
        <v>0.46882208356967281</v>
      </c>
      <c r="O6" s="5">
        <v>0.50224995273208561</v>
      </c>
      <c r="P6" s="5">
        <v>0.53098884477216879</v>
      </c>
      <c r="Q6" s="5">
        <v>0.47025902817167681</v>
      </c>
      <c r="R6" s="5">
        <v>0.45694838343732241</v>
      </c>
      <c r="S6" s="5">
        <v>0.54762715069011125</v>
      </c>
      <c r="T6" s="5">
        <v>0.57833238797504238</v>
      </c>
      <c r="U6" s="5">
        <v>0.57878615995462324</v>
      </c>
      <c r="V6" s="5">
        <v>0.60472679145396091</v>
      </c>
      <c r="W6" s="5">
        <v>0.55670259028171676</v>
      </c>
      <c r="X6" s="5">
        <v>0.62257515598411761</v>
      </c>
      <c r="Y6" s="5">
        <v>0.64760824352429602</v>
      </c>
      <c r="Z6" s="5">
        <v>0.59731518245415038</v>
      </c>
      <c r="AA6" s="5">
        <v>0.59489506522972246</v>
      </c>
      <c r="AB6" s="5">
        <v>0.55874456418982799</v>
      </c>
      <c r="AC6" s="5">
        <v>0.565551143883532</v>
      </c>
      <c r="AD6" s="5">
        <v>0.70826243146152401</v>
      </c>
      <c r="AE6" s="5">
        <v>0.79924371336736644</v>
      </c>
      <c r="AF6" s="5">
        <v>0.8</v>
      </c>
      <c r="AG6" s="5">
        <v>0.64420495367744401</v>
      </c>
      <c r="AH6" s="5">
        <v>0.73858952543013845</v>
      </c>
      <c r="AI6" s="5">
        <v>0.74675742106258247</v>
      </c>
      <c r="AJ6" s="5">
        <v>0.66591038003403291</v>
      </c>
      <c r="AK6" s="5">
        <v>0.61833995084136884</v>
      </c>
      <c r="AL6" s="5">
        <v>0.62938173567782163</v>
      </c>
      <c r="AM6" s="5">
        <v>0.55420684439402557</v>
      </c>
      <c r="AN6" s="5">
        <v>0.52327472111930395</v>
      </c>
      <c r="AO6" s="5">
        <v>0.50232558139534889</v>
      </c>
      <c r="AP6" s="5">
        <v>0.45536018150879204</v>
      </c>
      <c r="AQ6" s="5">
        <v>0.41898279447910725</v>
      </c>
      <c r="AR6" s="5">
        <v>0.35976555114388326</v>
      </c>
      <c r="AS6" s="5">
        <v>0.36921913405180562</v>
      </c>
      <c r="AT6" s="5">
        <v>0.38396672338816407</v>
      </c>
      <c r="AU6" s="5">
        <v>0.28368311590092643</v>
      </c>
      <c r="AV6" s="5">
        <v>0.311665721308376</v>
      </c>
      <c r="AW6">
        <v>0.26568349404424241</v>
      </c>
      <c r="AX6">
        <v>0.18037436188315362</v>
      </c>
      <c r="AY6">
        <v>0.21198714312724559</v>
      </c>
      <c r="AZ6">
        <v>0.21183940240000002</v>
      </c>
    </row>
    <row r="7" spans="1:52" ht="15.5" x14ac:dyDescent="0.35">
      <c r="A7" t="s">
        <v>36</v>
      </c>
      <c r="B7">
        <v>0</v>
      </c>
      <c r="C7">
        <v>0.05</v>
      </c>
      <c r="D7">
        <v>0.05</v>
      </c>
      <c r="E7">
        <v>0</v>
      </c>
      <c r="F7">
        <v>0</v>
      </c>
      <c r="G7">
        <v>0.65</v>
      </c>
      <c r="H7">
        <v>0.75</v>
      </c>
      <c r="I7" s="5">
        <v>0.85092511900000001</v>
      </c>
      <c r="J7" s="5">
        <v>0.78310665400000001</v>
      </c>
      <c r="K7" s="11">
        <v>0.70095238079999989</v>
      </c>
      <c r="L7" s="11">
        <v>0.70095238079999989</v>
      </c>
      <c r="M7" s="11">
        <v>0.70095238079999989</v>
      </c>
      <c r="N7" s="11">
        <v>0.70323312535450921</v>
      </c>
      <c r="O7" s="11">
        <v>0.75337492909812842</v>
      </c>
      <c r="P7" s="11">
        <v>0.79648326715825324</v>
      </c>
      <c r="Q7" s="11">
        <v>0.70538854225751513</v>
      </c>
      <c r="R7" s="11">
        <v>0.68542257515598359</v>
      </c>
      <c r="S7" s="11">
        <v>0.82144072603516671</v>
      </c>
      <c r="T7" s="11">
        <v>0.86749858196256358</v>
      </c>
      <c r="U7" s="11">
        <v>0.86817923993193469</v>
      </c>
      <c r="V7" s="11">
        <v>0.90709018718094114</v>
      </c>
      <c r="W7" s="11">
        <v>0.83505388542257519</v>
      </c>
      <c r="X7" s="11">
        <v>0.93386273397617636</v>
      </c>
      <c r="Y7" s="11">
        <v>0.97141236528644392</v>
      </c>
      <c r="Z7" s="11">
        <v>0.89597277368122563</v>
      </c>
      <c r="AA7" s="11">
        <v>0.89234259784458358</v>
      </c>
      <c r="AB7" s="11">
        <v>0.83811684628474203</v>
      </c>
      <c r="AC7" s="11">
        <v>0.84832671582529795</v>
      </c>
      <c r="AD7" s="11">
        <v>1.0623936471922859</v>
      </c>
      <c r="AE7" s="11">
        <v>1.1988655700510495</v>
      </c>
      <c r="AF7" s="11">
        <v>1.2</v>
      </c>
      <c r="AG7" s="11">
        <v>0.96630743051616597</v>
      </c>
      <c r="AH7" s="11">
        <v>1.1078842881452076</v>
      </c>
      <c r="AI7" s="11">
        <v>1.1201361315938736</v>
      </c>
      <c r="AJ7" s="11">
        <v>0.99886557005104915</v>
      </c>
      <c r="AK7" s="11">
        <v>0.92750992626205309</v>
      </c>
      <c r="AL7" s="11">
        <v>0.94407260351673228</v>
      </c>
      <c r="AM7" s="11">
        <v>0.83131026659103835</v>
      </c>
      <c r="AN7" s="11">
        <v>0.78491208167895599</v>
      </c>
      <c r="AO7" s="11">
        <v>0.75348837209302322</v>
      </c>
      <c r="AP7" s="11">
        <v>0.68304027226318798</v>
      </c>
      <c r="AQ7" s="11">
        <v>0.62847419171866081</v>
      </c>
      <c r="AR7" s="11">
        <v>0.53964832671582486</v>
      </c>
      <c r="AS7" s="11">
        <v>0.55382870107770843</v>
      </c>
      <c r="AT7" s="11">
        <v>0.57595008508224599</v>
      </c>
      <c r="AU7" s="11">
        <v>0.42552467385138959</v>
      </c>
      <c r="AV7" s="11">
        <v>0.467498581962564</v>
      </c>
      <c r="AW7" s="11">
        <v>0.39852524106636356</v>
      </c>
      <c r="AX7" s="11">
        <v>0.27056154282473038</v>
      </c>
      <c r="AY7" s="11">
        <v>0.31798071469086836</v>
      </c>
      <c r="AZ7" s="11">
        <v>0.31775910359999998</v>
      </c>
    </row>
    <row r="8" spans="1:52" ht="14.5" x14ac:dyDescent="0.35">
      <c r="A8" t="s">
        <v>37</v>
      </c>
      <c r="B8" s="12">
        <v>0.1</v>
      </c>
      <c r="C8" s="12">
        <v>0.4</v>
      </c>
    </row>
    <row r="9" spans="1:52" ht="14.5" x14ac:dyDescent="0.35">
      <c r="A9" t="s">
        <v>38</v>
      </c>
      <c r="B9" s="10">
        <v>-0.1</v>
      </c>
      <c r="C9" s="10">
        <v>0.1</v>
      </c>
    </row>
    <row r="10" spans="1:52" ht="14.5" x14ac:dyDescent="0.35">
      <c r="A10" t="s">
        <v>39</v>
      </c>
      <c r="B10">
        <v>0</v>
      </c>
      <c r="C10">
        <v>0.1</v>
      </c>
    </row>
    <row r="11" spans="1:52" ht="14.5" x14ac:dyDescent="0.35">
      <c r="A11" t="s">
        <v>40</v>
      </c>
      <c r="B11" s="10">
        <v>140</v>
      </c>
      <c r="C11" s="10">
        <v>160</v>
      </c>
    </row>
    <row r="12" spans="1:52" ht="14.5" x14ac:dyDescent="0.35">
      <c r="A12" t="s">
        <v>41</v>
      </c>
      <c r="B12" s="10">
        <v>250</v>
      </c>
      <c r="C12" s="10">
        <v>275</v>
      </c>
    </row>
    <row r="13" spans="1:52" ht="14.5" x14ac:dyDescent="0.35">
      <c r="A13" t="s">
        <v>42</v>
      </c>
      <c r="B13">
        <v>1</v>
      </c>
      <c r="C13">
        <v>1</v>
      </c>
    </row>
    <row r="14" spans="1:52" ht="14.5" x14ac:dyDescent="0.35">
      <c r="A14" t="s">
        <v>43</v>
      </c>
      <c r="B14" t="b">
        <v>0</v>
      </c>
    </row>
    <row r="15" spans="1:52" ht="14.5" x14ac:dyDescent="0.35">
      <c r="A15" t="s">
        <v>65</v>
      </c>
      <c r="B15" s="10"/>
      <c r="C15" s="10"/>
    </row>
    <row r="16" spans="1:52" ht="14.5" x14ac:dyDescent="0.35">
      <c r="A16" t="s">
        <v>68</v>
      </c>
      <c r="B16" s="10"/>
      <c r="C16" s="10"/>
    </row>
    <row r="17" spans="1:7" ht="14.5" x14ac:dyDescent="0.35">
      <c r="A17" t="s">
        <v>70</v>
      </c>
      <c r="B17">
        <v>1</v>
      </c>
      <c r="C17">
        <v>1</v>
      </c>
    </row>
    <row r="18" spans="1:7" ht="14.5" x14ac:dyDescent="0.35">
      <c r="A18" t="s">
        <v>72</v>
      </c>
      <c r="B18">
        <v>0.05</v>
      </c>
      <c r="C18">
        <v>0.1</v>
      </c>
    </row>
    <row r="19" spans="1:7" ht="14.5" x14ac:dyDescent="0.35">
      <c r="A19" s="1" t="s">
        <v>75</v>
      </c>
    </row>
    <row r="20" spans="1:7" ht="14.5" x14ac:dyDescent="0.35">
      <c r="A20" s="1" t="s">
        <v>78</v>
      </c>
      <c r="B20" s="7"/>
    </row>
    <row r="21" spans="1:7" ht="15.75" customHeight="1" x14ac:dyDescent="0.35">
      <c r="A21" s="1" t="s">
        <v>80</v>
      </c>
      <c r="B21" s="10"/>
      <c r="C21" s="10"/>
      <c r="D21" s="10"/>
      <c r="E21" s="10"/>
      <c r="F21" s="10"/>
      <c r="G21" s="10"/>
    </row>
    <row r="22" spans="1:7" ht="15.75" customHeight="1" x14ac:dyDescent="0.35">
      <c r="A22" s="1" t="s">
        <v>84</v>
      </c>
      <c r="B22" s="10"/>
      <c r="C22" s="10"/>
      <c r="D22" s="10"/>
      <c r="E22" s="10"/>
      <c r="F22" s="10"/>
      <c r="G22" s="10"/>
    </row>
    <row r="23" spans="1:7" ht="15.75" customHeight="1" x14ac:dyDescent="0.35">
      <c r="A23" s="1" t="s">
        <v>88</v>
      </c>
      <c r="B23" s="9"/>
      <c r="C23" s="3"/>
      <c r="D23" s="3"/>
      <c r="E23" s="3"/>
      <c r="F23" s="3"/>
      <c r="G23" s="3"/>
    </row>
    <row r="24" spans="1:7" ht="15.75" customHeight="1" x14ac:dyDescent="0.35">
      <c r="A24" s="1" t="s">
        <v>89</v>
      </c>
      <c r="B24" s="8"/>
      <c r="C24" s="3"/>
      <c r="D24" s="3"/>
      <c r="E24" s="3"/>
      <c r="F24" s="3"/>
      <c r="G24" s="3"/>
    </row>
    <row r="25" spans="1:7" ht="15.75" customHeight="1" x14ac:dyDescent="0.35">
      <c r="A25" s="1" t="s">
        <v>90</v>
      </c>
    </row>
    <row r="26" spans="1:7" ht="15.75" customHeight="1" x14ac:dyDescent="0.35">
      <c r="A26" s="1" t="s">
        <v>91</v>
      </c>
    </row>
    <row r="27" spans="1:7" ht="15.75" customHeight="1" x14ac:dyDescent="0.35">
      <c r="A27" t="s">
        <v>92</v>
      </c>
      <c r="B27">
        <v>2018</v>
      </c>
    </row>
    <row r="28" spans="1:7" ht="15.75" customHeight="1" x14ac:dyDescent="0.35">
      <c r="A28" s="1" t="s">
        <v>93</v>
      </c>
    </row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A8B0-4489-4821-894F-6F6E03CA7F41}">
  <dimension ref="A1:D52"/>
  <sheetViews>
    <sheetView tabSelected="1" workbookViewId="0">
      <selection activeCell="B1" sqref="B1:C1048576"/>
    </sheetView>
  </sheetViews>
  <sheetFormatPr defaultRowHeight="14.5" x14ac:dyDescent="0.35"/>
  <sheetData>
    <row r="1" spans="1:4" x14ac:dyDescent="0.35">
      <c r="A1" t="s">
        <v>32</v>
      </c>
      <c r="B1" t="s">
        <v>35</v>
      </c>
      <c r="C1" t="s">
        <v>36</v>
      </c>
      <c r="D1" t="s">
        <v>119</v>
      </c>
    </row>
    <row r="2" spans="1:4" x14ac:dyDescent="0.35">
      <c r="A2">
        <v>1</v>
      </c>
      <c r="B2">
        <v>0</v>
      </c>
      <c r="C2">
        <v>0</v>
      </c>
      <c r="D2">
        <v>1900</v>
      </c>
    </row>
    <row r="3" spans="1:4" x14ac:dyDescent="0.35">
      <c r="A3">
        <v>11</v>
      </c>
      <c r="B3">
        <v>0.05</v>
      </c>
      <c r="C3">
        <v>0.05</v>
      </c>
      <c r="D3">
        <f>D$2+A3</f>
        <v>1911</v>
      </c>
    </row>
    <row r="4" spans="1:4" x14ac:dyDescent="0.35">
      <c r="A4">
        <v>35</v>
      </c>
      <c r="B4">
        <v>0.05</v>
      </c>
      <c r="C4">
        <v>0.05</v>
      </c>
      <c r="D4">
        <f t="shared" ref="D4:D52" si="0">D$2+A4</f>
        <v>1935</v>
      </c>
    </row>
    <row r="5" spans="1:4" x14ac:dyDescent="0.35">
      <c r="A5">
        <v>40</v>
      </c>
      <c r="B5">
        <v>0</v>
      </c>
      <c r="C5">
        <v>0</v>
      </c>
      <c r="D5">
        <f t="shared" si="0"/>
        <v>1940</v>
      </c>
    </row>
    <row r="6" spans="1:4" x14ac:dyDescent="0.35">
      <c r="A6">
        <v>47</v>
      </c>
      <c r="B6">
        <v>0</v>
      </c>
      <c r="C6">
        <v>0</v>
      </c>
      <c r="D6">
        <f t="shared" si="0"/>
        <v>1947</v>
      </c>
    </row>
    <row r="7" spans="1:4" x14ac:dyDescent="0.35">
      <c r="A7">
        <v>50</v>
      </c>
      <c r="B7">
        <v>0.35</v>
      </c>
      <c r="C7">
        <v>0.65</v>
      </c>
      <c r="D7">
        <f t="shared" si="0"/>
        <v>1950</v>
      </c>
    </row>
    <row r="8" spans="1:4" x14ac:dyDescent="0.35">
      <c r="A8">
        <v>65</v>
      </c>
      <c r="B8">
        <v>0.65</v>
      </c>
      <c r="C8">
        <v>0.75</v>
      </c>
      <c r="D8">
        <f t="shared" si="0"/>
        <v>1965</v>
      </c>
    </row>
    <row r="9" spans="1:4" ht="15.5" x14ac:dyDescent="0.35">
      <c r="A9">
        <v>75</v>
      </c>
      <c r="B9" s="5">
        <v>0.54907488100000001</v>
      </c>
      <c r="C9" s="5">
        <v>0.85092511900000001</v>
      </c>
      <c r="D9">
        <f t="shared" si="0"/>
        <v>1975</v>
      </c>
    </row>
    <row r="10" spans="1:4" ht="15.5" x14ac:dyDescent="0.35">
      <c r="A10">
        <v>76</v>
      </c>
      <c r="B10" s="5">
        <v>0.61689334600000001</v>
      </c>
      <c r="C10" s="5">
        <v>0.78310665400000001</v>
      </c>
      <c r="D10">
        <f t="shared" si="0"/>
        <v>1976</v>
      </c>
    </row>
    <row r="11" spans="1:4" ht="15.5" x14ac:dyDescent="0.35">
      <c r="A11">
        <v>77</v>
      </c>
      <c r="B11" s="5">
        <v>0.46730158719999998</v>
      </c>
      <c r="C11" s="11">
        <v>0.70095238079999989</v>
      </c>
      <c r="D11">
        <f t="shared" si="0"/>
        <v>1977</v>
      </c>
    </row>
    <row r="12" spans="1:4" ht="15.5" x14ac:dyDescent="0.35">
      <c r="A12">
        <v>78</v>
      </c>
      <c r="B12" s="5">
        <v>0.46730158719999998</v>
      </c>
      <c r="C12" s="11">
        <v>0.70095238079999989</v>
      </c>
      <c r="D12">
        <f t="shared" si="0"/>
        <v>1978</v>
      </c>
    </row>
    <row r="13" spans="1:4" ht="15.5" x14ac:dyDescent="0.35">
      <c r="A13">
        <v>80</v>
      </c>
      <c r="B13" s="5">
        <v>0.46730158719999998</v>
      </c>
      <c r="C13" s="11">
        <v>0.70095238079999989</v>
      </c>
      <c r="D13">
        <f t="shared" si="0"/>
        <v>1980</v>
      </c>
    </row>
    <row r="14" spans="1:4" ht="15.5" x14ac:dyDescent="0.35">
      <c r="A14">
        <v>81</v>
      </c>
      <c r="B14" s="5">
        <v>0.46882208356967281</v>
      </c>
      <c r="C14" s="11">
        <v>0.70323312535450921</v>
      </c>
      <c r="D14">
        <f t="shared" si="0"/>
        <v>1981</v>
      </c>
    </row>
    <row r="15" spans="1:4" ht="15.5" x14ac:dyDescent="0.35">
      <c r="A15">
        <v>82</v>
      </c>
      <c r="B15" s="5">
        <v>0.50224995273208561</v>
      </c>
      <c r="C15" s="11">
        <v>0.75337492909812842</v>
      </c>
      <c r="D15">
        <f t="shared" si="0"/>
        <v>1982</v>
      </c>
    </row>
    <row r="16" spans="1:4" ht="15.5" x14ac:dyDescent="0.35">
      <c r="A16">
        <v>83</v>
      </c>
      <c r="B16" s="5">
        <v>0.53098884477216879</v>
      </c>
      <c r="C16" s="11">
        <v>0.79648326715825324</v>
      </c>
      <c r="D16">
        <f t="shared" si="0"/>
        <v>1983</v>
      </c>
    </row>
    <row r="17" spans="1:4" ht="15.5" x14ac:dyDescent="0.35">
      <c r="A17">
        <v>84</v>
      </c>
      <c r="B17" s="5">
        <v>0.47025902817167681</v>
      </c>
      <c r="C17" s="11">
        <v>0.70538854225751513</v>
      </c>
      <c r="D17">
        <f t="shared" si="0"/>
        <v>1984</v>
      </c>
    </row>
    <row r="18" spans="1:4" ht="15.5" x14ac:dyDescent="0.35">
      <c r="A18">
        <v>85</v>
      </c>
      <c r="B18" s="5">
        <v>0.45694838343732241</v>
      </c>
      <c r="C18" s="11">
        <v>0.68542257515598359</v>
      </c>
      <c r="D18">
        <f t="shared" si="0"/>
        <v>1985</v>
      </c>
    </row>
    <row r="19" spans="1:4" ht="15.5" x14ac:dyDescent="0.35">
      <c r="A19">
        <v>86</v>
      </c>
      <c r="B19" s="5">
        <v>0.54762715069011125</v>
      </c>
      <c r="C19" s="11">
        <v>0.82144072603516671</v>
      </c>
      <c r="D19">
        <f t="shared" si="0"/>
        <v>1986</v>
      </c>
    </row>
    <row r="20" spans="1:4" ht="15.5" x14ac:dyDescent="0.35">
      <c r="A20">
        <v>87</v>
      </c>
      <c r="B20" s="5">
        <v>0.57833238797504238</v>
      </c>
      <c r="C20" s="11">
        <v>0.86749858196256358</v>
      </c>
      <c r="D20">
        <f t="shared" si="0"/>
        <v>1987</v>
      </c>
    </row>
    <row r="21" spans="1:4" ht="15.5" x14ac:dyDescent="0.35">
      <c r="A21">
        <v>88</v>
      </c>
      <c r="B21" s="5">
        <v>0.57878615995462324</v>
      </c>
      <c r="C21" s="11">
        <v>0.86817923993193469</v>
      </c>
      <c r="D21">
        <f t="shared" si="0"/>
        <v>1988</v>
      </c>
    </row>
    <row r="22" spans="1:4" ht="15.5" x14ac:dyDescent="0.35">
      <c r="A22">
        <v>89</v>
      </c>
      <c r="B22" s="5">
        <v>0.60472679145396091</v>
      </c>
      <c r="C22" s="11">
        <v>0.90709018718094114</v>
      </c>
      <c r="D22">
        <f t="shared" si="0"/>
        <v>1989</v>
      </c>
    </row>
    <row r="23" spans="1:4" ht="15.5" x14ac:dyDescent="0.35">
      <c r="A23">
        <v>90</v>
      </c>
      <c r="B23" s="5">
        <v>0.55670259028171676</v>
      </c>
      <c r="C23" s="11">
        <v>0.83505388542257519</v>
      </c>
      <c r="D23">
        <f t="shared" si="0"/>
        <v>1990</v>
      </c>
    </row>
    <row r="24" spans="1:4" ht="15.5" x14ac:dyDescent="0.35">
      <c r="A24">
        <v>91</v>
      </c>
      <c r="B24" s="5">
        <v>0.62257515598411761</v>
      </c>
      <c r="C24" s="11">
        <v>0.93386273397617636</v>
      </c>
      <c r="D24">
        <f t="shared" si="0"/>
        <v>1991</v>
      </c>
    </row>
    <row r="25" spans="1:4" ht="15.5" x14ac:dyDescent="0.35">
      <c r="A25">
        <v>92</v>
      </c>
      <c r="B25" s="5">
        <v>0.64760824352429602</v>
      </c>
      <c r="C25" s="11">
        <v>0.97141236528644392</v>
      </c>
      <c r="D25">
        <f t="shared" si="0"/>
        <v>1992</v>
      </c>
    </row>
    <row r="26" spans="1:4" ht="15.5" x14ac:dyDescent="0.35">
      <c r="A26">
        <v>93</v>
      </c>
      <c r="B26" s="5">
        <v>0.59731518245415038</v>
      </c>
      <c r="C26" s="11">
        <v>0.89597277368122563</v>
      </c>
      <c r="D26">
        <f t="shared" si="0"/>
        <v>1993</v>
      </c>
    </row>
    <row r="27" spans="1:4" ht="15.5" x14ac:dyDescent="0.35">
      <c r="A27">
        <v>94</v>
      </c>
      <c r="B27" s="5">
        <v>0.59489506522972246</v>
      </c>
      <c r="C27" s="11">
        <v>0.89234259784458358</v>
      </c>
      <c r="D27">
        <f t="shared" si="0"/>
        <v>1994</v>
      </c>
    </row>
    <row r="28" spans="1:4" ht="15.5" x14ac:dyDescent="0.35">
      <c r="A28">
        <v>95</v>
      </c>
      <c r="B28" s="5">
        <v>0.55874456418982799</v>
      </c>
      <c r="C28" s="11">
        <v>0.83811684628474203</v>
      </c>
      <c r="D28">
        <f t="shared" si="0"/>
        <v>1995</v>
      </c>
    </row>
    <row r="29" spans="1:4" ht="15.5" x14ac:dyDescent="0.35">
      <c r="A29">
        <v>96</v>
      </c>
      <c r="B29" s="5">
        <v>0.565551143883532</v>
      </c>
      <c r="C29" s="11">
        <v>0.84832671582529795</v>
      </c>
      <c r="D29">
        <f t="shared" si="0"/>
        <v>1996</v>
      </c>
    </row>
    <row r="30" spans="1:4" ht="15.5" x14ac:dyDescent="0.35">
      <c r="A30">
        <v>97</v>
      </c>
      <c r="B30" s="5">
        <v>0.70826243146152401</v>
      </c>
      <c r="C30" s="11">
        <v>1.0623936471922859</v>
      </c>
      <c r="D30">
        <f t="shared" si="0"/>
        <v>1997</v>
      </c>
    </row>
    <row r="31" spans="1:4" ht="15.5" x14ac:dyDescent="0.35">
      <c r="A31">
        <v>98</v>
      </c>
      <c r="B31" s="5">
        <v>0.79924371336736644</v>
      </c>
      <c r="C31" s="11">
        <v>1.1988655700510495</v>
      </c>
      <c r="D31">
        <f t="shared" si="0"/>
        <v>1998</v>
      </c>
    </row>
    <row r="32" spans="1:4" ht="15.5" x14ac:dyDescent="0.35">
      <c r="A32">
        <v>99</v>
      </c>
      <c r="B32" s="5">
        <v>0.8</v>
      </c>
      <c r="C32" s="11">
        <v>1.2</v>
      </c>
      <c r="D32">
        <f t="shared" si="0"/>
        <v>1999</v>
      </c>
    </row>
    <row r="33" spans="1:4" ht="15.5" x14ac:dyDescent="0.35">
      <c r="A33">
        <v>100</v>
      </c>
      <c r="B33" s="5">
        <v>0.64420495367744401</v>
      </c>
      <c r="C33" s="11">
        <v>0.96630743051616597</v>
      </c>
      <c r="D33">
        <f t="shared" si="0"/>
        <v>2000</v>
      </c>
    </row>
    <row r="34" spans="1:4" ht="15.5" x14ac:dyDescent="0.35">
      <c r="A34">
        <v>101</v>
      </c>
      <c r="B34" s="5">
        <v>0.73858952543013845</v>
      </c>
      <c r="C34" s="11">
        <v>1.1078842881452076</v>
      </c>
      <c r="D34">
        <f t="shared" si="0"/>
        <v>2001</v>
      </c>
    </row>
    <row r="35" spans="1:4" ht="15.5" x14ac:dyDescent="0.35">
      <c r="A35">
        <v>102</v>
      </c>
      <c r="B35" s="5">
        <v>0.74675742106258247</v>
      </c>
      <c r="C35" s="11">
        <v>1.1201361315938736</v>
      </c>
      <c r="D35">
        <f t="shared" si="0"/>
        <v>2002</v>
      </c>
    </row>
    <row r="36" spans="1:4" ht="15.5" x14ac:dyDescent="0.35">
      <c r="A36">
        <v>103</v>
      </c>
      <c r="B36" s="5">
        <v>0.66591038003403291</v>
      </c>
      <c r="C36" s="11">
        <v>0.99886557005104915</v>
      </c>
      <c r="D36">
        <f t="shared" si="0"/>
        <v>2003</v>
      </c>
    </row>
    <row r="37" spans="1:4" ht="15.5" x14ac:dyDescent="0.35">
      <c r="A37">
        <v>104</v>
      </c>
      <c r="B37" s="5">
        <v>0.61833995084136884</v>
      </c>
      <c r="C37" s="11">
        <v>0.92750992626205309</v>
      </c>
      <c r="D37">
        <f t="shared" si="0"/>
        <v>2004</v>
      </c>
    </row>
    <row r="38" spans="1:4" ht="15.5" x14ac:dyDescent="0.35">
      <c r="A38">
        <v>105</v>
      </c>
      <c r="B38" s="5">
        <v>0.62938173567782163</v>
      </c>
      <c r="C38" s="11">
        <v>0.94407260351673228</v>
      </c>
      <c r="D38">
        <f t="shared" si="0"/>
        <v>2005</v>
      </c>
    </row>
    <row r="39" spans="1:4" ht="15.5" x14ac:dyDescent="0.35">
      <c r="A39">
        <v>106</v>
      </c>
      <c r="B39" s="5">
        <v>0.55420684439402557</v>
      </c>
      <c r="C39" s="11">
        <v>0.83131026659103835</v>
      </c>
      <c r="D39">
        <f t="shared" si="0"/>
        <v>2006</v>
      </c>
    </row>
    <row r="40" spans="1:4" ht="15.5" x14ac:dyDescent="0.35">
      <c r="A40">
        <v>107</v>
      </c>
      <c r="B40" s="5">
        <v>0.52327472111930395</v>
      </c>
      <c r="C40" s="11">
        <v>0.78491208167895599</v>
      </c>
      <c r="D40">
        <f t="shared" si="0"/>
        <v>2007</v>
      </c>
    </row>
    <row r="41" spans="1:4" ht="15.5" x14ac:dyDescent="0.35">
      <c r="A41">
        <v>108</v>
      </c>
      <c r="B41" s="5">
        <v>0.50232558139534889</v>
      </c>
      <c r="C41" s="11">
        <v>0.75348837209302322</v>
      </c>
      <c r="D41">
        <f t="shared" si="0"/>
        <v>2008</v>
      </c>
    </row>
    <row r="42" spans="1:4" ht="15.5" x14ac:dyDescent="0.35">
      <c r="A42">
        <v>109</v>
      </c>
      <c r="B42" s="5">
        <v>0.45536018150879204</v>
      </c>
      <c r="C42" s="11">
        <v>0.68304027226318798</v>
      </c>
      <c r="D42">
        <f t="shared" si="0"/>
        <v>2009</v>
      </c>
    </row>
    <row r="43" spans="1:4" ht="15.5" x14ac:dyDescent="0.35">
      <c r="A43">
        <v>110</v>
      </c>
      <c r="B43" s="5">
        <v>0.41898279447910725</v>
      </c>
      <c r="C43" s="11">
        <v>0.62847419171866081</v>
      </c>
      <c r="D43">
        <f t="shared" si="0"/>
        <v>2010</v>
      </c>
    </row>
    <row r="44" spans="1:4" ht="15.5" x14ac:dyDescent="0.35">
      <c r="A44">
        <v>111</v>
      </c>
      <c r="B44" s="5">
        <v>0.35976555114388326</v>
      </c>
      <c r="C44" s="11">
        <v>0.53964832671582486</v>
      </c>
      <c r="D44">
        <f t="shared" si="0"/>
        <v>2011</v>
      </c>
    </row>
    <row r="45" spans="1:4" ht="15.5" x14ac:dyDescent="0.35">
      <c r="A45">
        <v>112</v>
      </c>
      <c r="B45" s="5">
        <v>0.36921913405180562</v>
      </c>
      <c r="C45" s="11">
        <v>0.55382870107770843</v>
      </c>
      <c r="D45">
        <f t="shared" si="0"/>
        <v>2012</v>
      </c>
    </row>
    <row r="46" spans="1:4" ht="15.5" x14ac:dyDescent="0.35">
      <c r="A46">
        <v>113</v>
      </c>
      <c r="B46" s="5">
        <v>0.38396672338816407</v>
      </c>
      <c r="C46" s="11">
        <v>0.57595008508224599</v>
      </c>
      <c r="D46">
        <f t="shared" si="0"/>
        <v>2013</v>
      </c>
    </row>
    <row r="47" spans="1:4" ht="15.5" x14ac:dyDescent="0.35">
      <c r="A47">
        <v>114</v>
      </c>
      <c r="B47" s="5">
        <v>0.28368311590092643</v>
      </c>
      <c r="C47" s="11">
        <v>0.42552467385138959</v>
      </c>
      <c r="D47">
        <f t="shared" si="0"/>
        <v>2014</v>
      </c>
    </row>
    <row r="48" spans="1:4" ht="15.5" x14ac:dyDescent="0.35">
      <c r="A48">
        <v>115</v>
      </c>
      <c r="B48" s="5">
        <v>0.311665721308376</v>
      </c>
      <c r="C48" s="11">
        <v>0.467498581962564</v>
      </c>
      <c r="D48">
        <f t="shared" si="0"/>
        <v>2015</v>
      </c>
    </row>
    <row r="49" spans="1:4" x14ac:dyDescent="0.35">
      <c r="A49">
        <v>116</v>
      </c>
      <c r="B49">
        <v>0.26568349404424241</v>
      </c>
      <c r="C49" s="11">
        <v>0.39852524106636356</v>
      </c>
      <c r="D49">
        <f t="shared" si="0"/>
        <v>2016</v>
      </c>
    </row>
    <row r="50" spans="1:4" x14ac:dyDescent="0.35">
      <c r="A50">
        <v>117</v>
      </c>
      <c r="B50">
        <v>0.18037436188315362</v>
      </c>
      <c r="C50" s="11">
        <v>0.27056154282473038</v>
      </c>
      <c r="D50">
        <f t="shared" si="0"/>
        <v>2017</v>
      </c>
    </row>
    <row r="51" spans="1:4" x14ac:dyDescent="0.35">
      <c r="A51">
        <v>118</v>
      </c>
      <c r="B51">
        <v>0.21198714312724559</v>
      </c>
      <c r="C51" s="11">
        <v>0.31798071469086836</v>
      </c>
      <c r="D51">
        <f t="shared" si="0"/>
        <v>2018</v>
      </c>
    </row>
    <row r="52" spans="1:4" x14ac:dyDescent="0.35">
      <c r="A52">
        <v>119</v>
      </c>
      <c r="B52">
        <v>0.21183940240000002</v>
      </c>
      <c r="C52" s="11">
        <v>0.31775910359999998</v>
      </c>
      <c r="D52">
        <f t="shared" si="0"/>
        <v>2019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zoomScale="150" zoomScaleNormal="150" workbookViewId="0">
      <selection activeCell="B19" sqref="B19"/>
    </sheetView>
  </sheetViews>
  <sheetFormatPr defaultColWidth="14.453125" defaultRowHeight="15" customHeight="1" x14ac:dyDescent="0.35"/>
  <cols>
    <col min="1" max="1" width="14.453125" customWidth="1"/>
    <col min="2" max="26" width="8.6328125" customWidth="1"/>
  </cols>
  <sheetData>
    <row r="1" spans="1:3" ht="14.5" x14ac:dyDescent="0.35">
      <c r="A1" t="s">
        <v>0</v>
      </c>
    </row>
    <row r="2" spans="1:3" ht="14.5" x14ac:dyDescent="0.35">
      <c r="A2" t="s">
        <v>1</v>
      </c>
      <c r="B2" t="s">
        <v>2</v>
      </c>
    </row>
    <row r="3" spans="1:3" s="6" customFormat="1" ht="14.5" x14ac:dyDescent="0.35">
      <c r="A3" s="6" t="s">
        <v>3</v>
      </c>
      <c r="B3" s="6">
        <v>0.1</v>
      </c>
      <c r="C3" s="6">
        <v>0.3</v>
      </c>
    </row>
    <row r="4" spans="1:3" s="6" customFormat="1" ht="14.5" x14ac:dyDescent="0.35">
      <c r="A4" s="6" t="s">
        <v>4</v>
      </c>
      <c r="B4" s="6">
        <v>0.1</v>
      </c>
    </row>
    <row r="5" spans="1:3" ht="14.5" x14ac:dyDescent="0.35">
      <c r="A5" t="s">
        <v>5</v>
      </c>
      <c r="B5" s="6">
        <v>2000</v>
      </c>
      <c r="C5" s="6">
        <v>3000</v>
      </c>
    </row>
    <row r="6" spans="1:3" ht="14.5" x14ac:dyDescent="0.35">
      <c r="A6" t="s">
        <v>6</v>
      </c>
      <c r="B6" s="6">
        <v>2000</v>
      </c>
      <c r="C6" s="6">
        <v>3000</v>
      </c>
    </row>
    <row r="7" spans="1:3" s="6" customFormat="1" ht="14.5" x14ac:dyDescent="0.35">
      <c r="A7" s="6" t="s">
        <v>7</v>
      </c>
      <c r="B7" s="6">
        <v>2000</v>
      </c>
      <c r="C7" s="6">
        <v>3000</v>
      </c>
    </row>
    <row r="8" spans="1:3" s="6" customFormat="1" ht="14.5" x14ac:dyDescent="0.35">
      <c r="A8" s="6" t="s">
        <v>8</v>
      </c>
      <c r="B8" s="6">
        <v>2000</v>
      </c>
      <c r="C8" s="6">
        <v>3000</v>
      </c>
    </row>
    <row r="9" spans="1:3" ht="14.5" x14ac:dyDescent="0.35">
      <c r="A9" t="s">
        <v>9</v>
      </c>
      <c r="B9">
        <v>0.1</v>
      </c>
      <c r="C9">
        <v>0.4</v>
      </c>
    </row>
    <row r="10" spans="1:3" ht="14.5" x14ac:dyDescent="0.35">
      <c r="A10" t="s">
        <v>10</v>
      </c>
      <c r="B10">
        <v>0.2</v>
      </c>
    </row>
    <row r="11" spans="1:3" s="6" customFormat="1" ht="14" customHeight="1" x14ac:dyDescent="0.35">
      <c r="A11" s="6" t="s">
        <v>11</v>
      </c>
      <c r="B11" s="6">
        <v>0.33300000000000002</v>
      </c>
      <c r="C11" s="6">
        <v>3</v>
      </c>
    </row>
    <row r="12" spans="1:3" s="6" customFormat="1" ht="14" customHeight="1" x14ac:dyDescent="0.35">
      <c r="A12" s="6" t="s">
        <v>12</v>
      </c>
      <c r="B12" s="6">
        <v>0.2</v>
      </c>
      <c r="C12" s="6">
        <v>0.5</v>
      </c>
    </row>
    <row r="13" spans="1:3" s="6" customFormat="1" ht="14" customHeight="1" x14ac:dyDescent="0.35">
      <c r="A13" s="6" t="s">
        <v>13</v>
      </c>
      <c r="B13" s="6">
        <v>0.45</v>
      </c>
      <c r="C13" s="6">
        <v>1</v>
      </c>
    </row>
    <row r="14" spans="1:3" ht="14.5" x14ac:dyDescent="0.35">
      <c r="A14" t="s">
        <v>14</v>
      </c>
      <c r="B14">
        <v>0.1</v>
      </c>
    </row>
    <row r="15" spans="1:3" ht="14.5" x14ac:dyDescent="0.35">
      <c r="A15" t="s">
        <v>15</v>
      </c>
      <c r="B15">
        <v>0.05</v>
      </c>
    </row>
    <row r="16" spans="1:3" ht="14.5" x14ac:dyDescent="0.35">
      <c r="A16" t="s">
        <v>16</v>
      </c>
      <c r="B16">
        <v>0.05</v>
      </c>
    </row>
    <row r="17" spans="1:3" ht="14.5" x14ac:dyDescent="0.35">
      <c r="A17" t="s">
        <v>17</v>
      </c>
      <c r="B17">
        <v>0.05</v>
      </c>
    </row>
    <row r="18" spans="1:3" ht="14.5" x14ac:dyDescent="0.35">
      <c r="A18" t="s">
        <v>18</v>
      </c>
      <c r="B18">
        <v>0.05</v>
      </c>
    </row>
    <row r="19" spans="1:3" ht="14.5" x14ac:dyDescent="0.35">
      <c r="A19" t="s">
        <v>19</v>
      </c>
      <c r="B19">
        <v>0.05</v>
      </c>
    </row>
    <row r="20" spans="1:3" ht="14.5" x14ac:dyDescent="0.35">
      <c r="A20" t="s">
        <v>20</v>
      </c>
      <c r="B20">
        <v>0.05</v>
      </c>
    </row>
    <row r="21" spans="1:3" ht="15.75" customHeight="1" x14ac:dyDescent="0.35">
      <c r="A21" t="s">
        <v>21</v>
      </c>
      <c r="B21">
        <v>0.2</v>
      </c>
    </row>
    <row r="22" spans="1:3" ht="15.75" customHeight="1" x14ac:dyDescent="0.35">
      <c r="A22" t="s">
        <v>44</v>
      </c>
      <c r="B22">
        <v>0.2</v>
      </c>
    </row>
    <row r="23" spans="1:3" ht="15.75" customHeight="1" x14ac:dyDescent="0.35">
      <c r="A23" t="s">
        <v>47</v>
      </c>
      <c r="B23">
        <v>0.2</v>
      </c>
    </row>
    <row r="24" spans="1:3" ht="15.75" customHeight="1" x14ac:dyDescent="0.35">
      <c r="A24" t="s">
        <v>49</v>
      </c>
      <c r="B24">
        <v>0.2</v>
      </c>
    </row>
    <row r="25" spans="1:3" ht="15.75" customHeight="1" x14ac:dyDescent="0.35">
      <c r="A25" t="s">
        <v>52</v>
      </c>
      <c r="B25">
        <v>0.5</v>
      </c>
    </row>
    <row r="26" spans="1:3" ht="15.75" customHeight="1" x14ac:dyDescent="0.35">
      <c r="A26" t="s">
        <v>54</v>
      </c>
      <c r="B26">
        <v>0.2</v>
      </c>
    </row>
    <row r="27" spans="1:3" ht="15.75" customHeight="1" x14ac:dyDescent="0.35">
      <c r="A27" t="s">
        <v>56</v>
      </c>
      <c r="B27">
        <v>0.5</v>
      </c>
    </row>
    <row r="28" spans="1:3" ht="15.75" customHeight="1" x14ac:dyDescent="0.35">
      <c r="A28" t="s">
        <v>58</v>
      </c>
      <c r="B28">
        <v>0.05</v>
      </c>
      <c r="C28">
        <v>0.1</v>
      </c>
    </row>
    <row r="29" spans="1:3" ht="15.75" customHeight="1" x14ac:dyDescent="0.35">
      <c r="A29" t="s">
        <v>60</v>
      </c>
      <c r="B29">
        <v>0.2</v>
      </c>
    </row>
    <row r="30" spans="1:3" ht="15.75" customHeight="1" x14ac:dyDescent="0.35">
      <c r="A30" t="s">
        <v>62</v>
      </c>
      <c r="B30">
        <v>0.1</v>
      </c>
      <c r="C30">
        <v>0.3</v>
      </c>
    </row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H4" sqref="H4"/>
    </sheetView>
  </sheetViews>
  <sheetFormatPr defaultColWidth="14.453125" defaultRowHeight="15" customHeight="1" x14ac:dyDescent="0.35"/>
  <cols>
    <col min="1" max="1" width="11.6328125" customWidth="1"/>
    <col min="2" max="26" width="8.6328125" customWidth="1"/>
  </cols>
  <sheetData>
    <row r="1" spans="1:3" ht="14.5" x14ac:dyDescent="0.35">
      <c r="A1" t="s">
        <v>0</v>
      </c>
    </row>
    <row r="2" spans="1:3" ht="14.5" x14ac:dyDescent="0.35">
      <c r="A2" t="s">
        <v>1</v>
      </c>
      <c r="B2" t="s">
        <v>94</v>
      </c>
    </row>
    <row r="3" spans="1:3" ht="14.5" x14ac:dyDescent="0.35">
      <c r="A3" t="s">
        <v>95</v>
      </c>
      <c r="B3">
        <v>0.9</v>
      </c>
      <c r="C3">
        <v>1.1000000000000001</v>
      </c>
    </row>
    <row r="4" spans="1:3" ht="14.5" x14ac:dyDescent="0.35">
      <c r="A4" t="s">
        <v>96</v>
      </c>
      <c r="B4">
        <v>0</v>
      </c>
      <c r="C4">
        <v>0.05</v>
      </c>
    </row>
    <row r="5" spans="1:3" ht="14.5" x14ac:dyDescent="0.35">
      <c r="A5" t="s">
        <v>97</v>
      </c>
      <c r="B5">
        <v>0.9</v>
      </c>
      <c r="C5">
        <v>1.1000000000000001</v>
      </c>
    </row>
    <row r="6" spans="1:3" ht="14.5" x14ac:dyDescent="0.35">
      <c r="A6" t="s">
        <v>98</v>
      </c>
      <c r="B6">
        <v>0</v>
      </c>
      <c r="C6">
        <v>0.05</v>
      </c>
    </row>
    <row r="7" spans="1:3" ht="14.5" x14ac:dyDescent="0.35">
      <c r="A7" t="s">
        <v>99</v>
      </c>
      <c r="B7">
        <v>0.9</v>
      </c>
      <c r="C7">
        <v>0.95</v>
      </c>
    </row>
    <row r="8" spans="1:3" ht="14.5" x14ac:dyDescent="0.35">
      <c r="A8" t="s">
        <v>100</v>
      </c>
      <c r="B8">
        <v>0</v>
      </c>
      <c r="C8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E8" sqref="E8"/>
    </sheetView>
  </sheetViews>
  <sheetFormatPr defaultColWidth="14.453125" defaultRowHeight="15" customHeight="1" x14ac:dyDescent="0.35"/>
  <cols>
    <col min="1" max="1" width="9.6328125" customWidth="1"/>
    <col min="2" max="2" width="39.36328125" customWidth="1"/>
    <col min="3" max="26" width="8.6328125" customWidth="1"/>
  </cols>
  <sheetData>
    <row r="1" spans="1:2" ht="14.5" x14ac:dyDescent="0.35">
      <c r="A1" t="s">
        <v>0</v>
      </c>
      <c r="B1" t="s">
        <v>101</v>
      </c>
    </row>
    <row r="2" spans="1:2" ht="14.5" x14ac:dyDescent="0.35">
      <c r="A2" t="s">
        <v>1</v>
      </c>
      <c r="B2" t="s">
        <v>102</v>
      </c>
    </row>
    <row r="3" spans="1:2" ht="14.5" x14ac:dyDescent="0.35">
      <c r="A3" t="s">
        <v>103</v>
      </c>
      <c r="B3" t="s">
        <v>104</v>
      </c>
    </row>
    <row r="4" spans="1:2" ht="14.5" x14ac:dyDescent="0.35">
      <c r="A4" t="s">
        <v>105</v>
      </c>
      <c r="B4" t="s">
        <v>106</v>
      </c>
    </row>
    <row r="5" spans="1:2" ht="14.5" x14ac:dyDescent="0.35">
      <c r="A5" t="s">
        <v>107</v>
      </c>
      <c r="B5" s="4" t="s">
        <v>108</v>
      </c>
    </row>
    <row r="6" spans="1:2" ht="14.5" x14ac:dyDescent="0.35">
      <c r="A6" t="s">
        <v>109</v>
      </c>
      <c r="B6">
        <v>34.420830000000002</v>
      </c>
    </row>
    <row r="7" spans="1:2" ht="14.5" x14ac:dyDescent="0.35">
      <c r="A7" t="s">
        <v>110</v>
      </c>
      <c r="B7">
        <v>-119.69819</v>
      </c>
    </row>
    <row r="8" spans="1:2" ht="14.5" x14ac:dyDescent="0.35">
      <c r="A8" t="s">
        <v>111</v>
      </c>
      <c r="B8">
        <v>250</v>
      </c>
    </row>
    <row r="9" spans="1:2" ht="14.5" x14ac:dyDescent="0.35">
      <c r="A9" t="s">
        <v>112</v>
      </c>
      <c r="B9">
        <v>50</v>
      </c>
    </row>
    <row r="10" spans="1:2" ht="14.5" x14ac:dyDescent="0.35">
      <c r="A10" t="s">
        <v>113</v>
      </c>
      <c r="B10">
        <v>1</v>
      </c>
    </row>
    <row r="11" spans="1:2" ht="14.5" x14ac:dyDescent="0.35">
      <c r="A11" t="s">
        <v>114</v>
      </c>
      <c r="B11">
        <v>0.5</v>
      </c>
    </row>
    <row r="12" spans="1:2" ht="14.5" x14ac:dyDescent="0.35">
      <c r="A12" t="s">
        <v>115</v>
      </c>
      <c r="B12">
        <v>0.8</v>
      </c>
    </row>
    <row r="13" spans="1:2" ht="14.5" x14ac:dyDescent="0.35">
      <c r="A13" t="s">
        <v>116</v>
      </c>
      <c r="B13"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Sheet1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Coates, Julia@Wildlife</cp:lastModifiedBy>
  <dcterms:modified xsi:type="dcterms:W3CDTF">2021-05-07T22:49:08Z</dcterms:modified>
</cp:coreProperties>
</file>